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FD8529-6779-4B42-B3F5-21DA7B925A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БАЛЛЫ" sheetId="5" r:id="rId2"/>
  </sheets>
  <definedNames>
    <definedName name="_xlnm.Print_Area" localSheetId="1">БАЛЛЫ!$A$1:$E$18</definedName>
    <definedName name="_xlnm.Print_Area" localSheetId="0">ФОРМА!$A$1:$J$108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2" l="1"/>
  <c r="D17" i="5"/>
  <c r="E17" i="5" s="1"/>
  <c r="D16" i="5"/>
  <c r="E16" i="5" s="1"/>
  <c r="D13" i="5"/>
  <c r="E13" i="5" s="1"/>
  <c r="D9" i="5"/>
  <c r="E9" i="5" s="1"/>
  <c r="D14" i="5"/>
  <c r="D15" i="5"/>
  <c r="I60" i="2" l="1"/>
  <c r="D8" i="5" s="1"/>
  <c r="I71" i="2" l="1"/>
  <c r="D11" i="5" s="1"/>
  <c r="I70" i="2"/>
  <c r="D10" i="5" s="1"/>
  <c r="I69" i="2"/>
  <c r="I67" i="2"/>
  <c r="I68" i="2"/>
  <c r="A2" i="5" l="1"/>
  <c r="E15" i="5" l="1"/>
  <c r="E14" i="5"/>
  <c r="D12" i="5"/>
  <c r="E12" i="5" s="1"/>
  <c r="E8" i="5" l="1"/>
  <c r="E10" i="5" l="1"/>
  <c r="E11" i="5" l="1"/>
  <c r="E18" i="5" s="1"/>
</calcChain>
</file>

<file path=xl/sharedStrings.xml><?xml version="1.0" encoding="utf-8"?>
<sst xmlns="http://schemas.openxmlformats.org/spreadsheetml/2006/main" count="159" uniqueCount="143">
  <si>
    <t>(дата)</t>
  </si>
  <si>
    <t>(подпись)</t>
  </si>
  <si>
    <t>2. Место реализации проекта:</t>
  </si>
  <si>
    <t>2.2. Поселение:</t>
  </si>
  <si>
    <t>2.3. Населенный пункт:</t>
  </si>
  <si>
    <t>Дата</t>
  </si>
  <si>
    <t>Номер документа</t>
  </si>
  <si>
    <t>1.</t>
  </si>
  <si>
    <t>2.</t>
  </si>
  <si>
    <t>проектная документация на работы (услуги) в рамках проекта;</t>
  </si>
  <si>
    <t xml:space="preserve">Средства областного бюджета </t>
  </si>
  <si>
    <t xml:space="preserve">Средства местного бюджета, в том числе: </t>
  </si>
  <si>
    <t>Собственные средства местного бюджета</t>
  </si>
  <si>
    <t>2.1.</t>
  </si>
  <si>
    <t>2.2.</t>
  </si>
  <si>
    <t>2.3.</t>
  </si>
  <si>
    <t>№</t>
  </si>
  <si>
    <t>Расчетные данные</t>
  </si>
  <si>
    <t>Баллы</t>
  </si>
  <si>
    <t>Итого баллов:</t>
  </si>
  <si>
    <t>Контактный телефон</t>
  </si>
  <si>
    <t>Адрес электронной почты</t>
  </si>
  <si>
    <t>(Ф.И.О.)</t>
  </si>
  <si>
    <t>чел.</t>
  </si>
  <si>
    <t>БАЛЛЬНАЯ ОЦЕНКА ПРОЕКТА</t>
  </si>
  <si>
    <t xml:space="preserve">Наименование показателя </t>
  </si>
  <si>
    <t xml:space="preserve">Количественный показатель </t>
  </si>
  <si>
    <t>Регистрационный номер заявки:</t>
  </si>
  <si>
    <t>ОПИСАНИЕ</t>
  </si>
  <si>
    <t xml:space="preserve">Инициативные платежи физических лиц </t>
  </si>
  <si>
    <t>1 балл при наличии</t>
  </si>
  <si>
    <t xml:space="preserve">1 балл за каждые 
100 человек, 
но не более 
15 баллов
</t>
  </si>
  <si>
    <t>№ 
п/п</t>
  </si>
  <si>
    <t xml:space="preserve">Представитель администрации муниципального образования
(Ф.И.О. полностью)
</t>
  </si>
  <si>
    <t xml:space="preserve">5.1. Ссылка на файловый обменник или облачное хранилище с фотографиями, отражающими текущее состояние объекта: </t>
  </si>
  <si>
    <t xml:space="preserve">локальные сметы (сводный сметный расчет) на работы (услуги) в рамках проекта; </t>
  </si>
  <si>
    <t>Общая стоимость проекта</t>
  </si>
  <si>
    <t>3.2. Адрес объекта (при наличии):</t>
  </si>
  <si>
    <t>3.1. Тип объекта:</t>
  </si>
  <si>
    <t>Доля в общей сумме проекта (процентов)</t>
  </si>
  <si>
    <t>Отношение размера инициативных платежей юридических лиц, индивидуальных предпринимателей в софинансировании проекта к стоимости инициативного проекта</t>
  </si>
  <si>
    <t>Количество граждан, изъявивших желание принять трудовое участие в реализации инициативного проекта</t>
  </si>
  <si>
    <t>1 балл 
за каждые 10 человек, 
но не более 10 баллов</t>
  </si>
  <si>
    <t>Наличие проектно-сметной документации, локальной сметы (сметного расчета), копий смет, расчетов расходов (в зависимости от инициативного проекта)</t>
  </si>
  <si>
    <t>Наличие документа, подтверждающего право собственности муниципального образования на объекты, строительство, реконструкцию, капитальный, текущий ремонт или благоустройство которых планируется осуществить в рамках реализации инициативных проектов</t>
  </si>
  <si>
    <t>объект культуры</t>
  </si>
  <si>
    <t>объект библиотечного обслуживания</t>
  </si>
  <si>
    <t>объект физкультуры и спорта</t>
  </si>
  <si>
    <t>объект образования</t>
  </si>
  <si>
    <t>объект благоустройства</t>
  </si>
  <si>
    <t>объект  электро-, тепло-, газоснабжения</t>
  </si>
  <si>
    <t>объект водоснабжения, водоотведения</t>
  </si>
  <si>
    <t>автомобильные дороги  и сооружения на них</t>
  </si>
  <si>
    <t>места массового отдыха населения</t>
  </si>
  <si>
    <t>места захоронения</t>
  </si>
  <si>
    <t>иной объект</t>
  </si>
  <si>
    <t>Типы объектов</t>
  </si>
  <si>
    <t>* Копия документа прилагается к заявке.</t>
  </si>
  <si>
    <t>* Наименование проекта должно содержать указание на виды товаров, работ (услуг), закупка которых будет осуществляться в целях реализации проекта, а также, по возможности, наименование муниципального учреждения (предприятия), для которого планируется закупить товары, работы (услуги)</t>
  </si>
  <si>
    <t xml:space="preserve">инициативного проекта </t>
  </si>
  <si>
    <t xml:space="preserve">для участия в конкурсном отборе инициативных проектов </t>
  </si>
  <si>
    <t>1 балл за каждый 
1 процент софинансирования, но не более 
25 баллов</t>
  </si>
  <si>
    <t>1 балл за каждые 
2 процента софинансирования, но не более 
20 баллов</t>
  </si>
  <si>
    <t>Инициативные платежи юридических лиц и индивидуальных предпринимателей</t>
  </si>
  <si>
    <t xml:space="preserve">предоставление материалов, оборудования, инструментов </t>
  </si>
  <si>
    <t>предоставление техники</t>
  </si>
  <si>
    <t>выполнение работ, оказание услуг</t>
  </si>
  <si>
    <t>иная натуральная помощь</t>
  </si>
  <si>
    <t>Формы имущественного участия</t>
  </si>
  <si>
    <t>3. Объект общественной инфраструктуры, на развитие (создание) которого направлен проект:</t>
  </si>
  <si>
    <t>объект туризма</t>
  </si>
  <si>
    <t>объект молодежной инфраструктуры</t>
  </si>
  <si>
    <t>объект для обеспечения первичных мер безопасности</t>
  </si>
  <si>
    <t>объект  накопления и сбора твердых коммунальных отходов</t>
  </si>
  <si>
    <t>4. Наименование исполнительного органа Ростовской области, осуществляющего полномочия главного распорядителя средств областного бюджета по предоставлению субсидии:</t>
  </si>
  <si>
    <t xml:space="preserve">5.3. Наличие технической, проектной и сметной документации: </t>
  </si>
  <si>
    <t xml:space="preserve">Наименование группы населения </t>
  </si>
  <si>
    <t>Вид источника*</t>
  </si>
  <si>
    <t>Сумма,
(тыс. рублей)**</t>
  </si>
  <si>
    <t>* Объем субсидии из областного бюджета не должен превышать 3 млн рублей.
** Суммы по видам источников финансирования указываются с округлением до сотен (округление производится по правилам арифметики в большую или меньшую сторону (до одного знака после запятой).
Объем средств местного бюджета не должен быть ниже уровня, утвержденного постановлением Правительства Ростовской области от 28.12.2011 № 302 «Об уровне софинансирования субсидий местным бюджетам для софинансирования расходных обязательств, возникающих при выполнении полномочий органов местного самоуправления по вопросам местного значения».
Минимальная доля инициативных платежей физических и (или) юридических лиц, индивидуальных предпринимателей должна составлять не менее 5 процентов.</t>
  </si>
  <si>
    <t>* Планируется/не планируется.</t>
  </si>
  <si>
    <t>6. Плановая дата окончания реализации проекта:</t>
  </si>
  <si>
    <t>7. Сведения о представителе местной администрации муниципального района, городского округа, ответственном за подготовку документации:</t>
  </si>
  <si>
    <t>Количество благополучателей (человек), которые будут регулярно (не реже одного раза в месяц) пользоваться результатами реализации инициативного проекта</t>
  </si>
  <si>
    <t>Наличие взаимосвязи инициативного проекта с инициативным проектом, ранее реализованным или реализуемым с использованием средств областного бюджета</t>
  </si>
  <si>
    <t>Отношение размера инициативных платежей физических лиц в софинансировании инициативного проекта к стоимости инициативного проекта</t>
  </si>
  <si>
    <t>Наличие сведений о планируемом имущественном участии в реализации инициативного проекта</t>
  </si>
  <si>
    <t>3 балла при наличии</t>
  </si>
  <si>
    <t>1. Наименование инициативного проекта (далее – проект)*:</t>
  </si>
  <si>
    <t xml:space="preserve">Использование дополнительных способов выявления мнения граждан в информационно-телекоммуникационной сети «Интернет» по вопросу о поддержке инициативного проекта 
</t>
  </si>
  <si>
    <t xml:space="preserve">1 балл при использовании
</t>
  </si>
  <si>
    <t>2.1. Муниципальный район/городской округ:</t>
  </si>
  <si>
    <t>5.5. Количество благополучателей, которые будут пользоваться результатами реализованного проекта регулярно (не реже одного раза в месяц)*:</t>
  </si>
  <si>
    <t>5.6. Использование дополнительных способов выявления мнения граждан в информационно-телекоммуникационной сети «Интернет» по вопросу о поддержке проекта:</t>
  </si>
  <si>
    <t>5.7. Общая стоимость реализации проекта и планируемые источники его финансирования:</t>
  </si>
  <si>
    <t>5.8. Количество граждан, изъявивших желание принять трудовое участие в реализации проекта:</t>
  </si>
  <si>
    <t>5.9. Сведения об имущественном участии в реализации проекта*:</t>
  </si>
  <si>
    <t>5.10. Наименование проекта, реализованного или реализуемого с использованием средств областного бюджета, взаимосвязанного 
с текущим проектом:</t>
  </si>
  <si>
    <t xml:space="preserve">Количество граждан, проголосовавших в поддержку инициативного проекта в информационно-телекоммуникационной сети «Интернет»
</t>
  </si>
  <si>
    <t>5.4. Количество граждан, проголосовавших в поддержку проекта в информационно-телекоммуникационной сети «Интернет»:</t>
  </si>
  <si>
    <t>5. Информация о проекте:</t>
  </si>
  <si>
    <t>5.2. Документы, подтверждающие право собственности муниципального образования на объект, на развитие (создание) которого направлен проект:</t>
  </si>
  <si>
    <t>1 балл за каждые 20 человек, 
но не более 25 баллов</t>
  </si>
  <si>
    <t>*Примеры благополучателей: 1) благополучатели ремонта библиотеки – зарегистрированные пользователи библиотеки и трудовой коллектив; 2) благополучатели ремонта школы – обучающиеся и трудовой коллектив; 3) благополучатели установки детской или спортивной площадки – все жители в зоне пешеходной доступности (радиус 420 метров).</t>
  </si>
  <si>
    <t>Итого</t>
  </si>
  <si>
    <t>Количество (человек)</t>
  </si>
  <si>
    <t>Министерство жилищно-коммунального хозяйства Ростовской области</t>
  </si>
  <si>
    <t>Министерство культуры Ростовской области</t>
  </si>
  <si>
    <t>Министерство образования Ростовской области</t>
  </si>
  <si>
    <t>Министерство по физической культуре и спорту Ростовской области</t>
  </si>
  <si>
    <t>Министерство природных ресурсов и экологии Ростовской области</t>
  </si>
  <si>
    <t>Министерство промышленности и энергетики Ростовской области</t>
  </si>
  <si>
    <t>Министерство сельского хозяйства и продовольствия Ростовской области</t>
  </si>
  <si>
    <t>Министерство строительства, архитектуры и территориального развития Ростовской области</t>
  </si>
  <si>
    <t>Министерство транспорта Ростовской области</t>
  </si>
  <si>
    <t>Министерство труда и социального развития Ростовской области</t>
  </si>
  <si>
    <t>Министерство цифрового развития, информационных технологий и связи Ростовской области</t>
  </si>
  <si>
    <t>Министерство экономического развития Ростовской области</t>
  </si>
  <si>
    <t>Департамент по делам казачества и кадетских учебных заведений Ростовской области</t>
  </si>
  <si>
    <t>Департамент по предупреждению и ликвидации чрезвычайных ситуаций Ростовской области</t>
  </si>
  <si>
    <t>Департамент потребительского рынка Ростовской области</t>
  </si>
  <si>
    <t>Комитет по молодежной политике Ростовской области</t>
  </si>
  <si>
    <t>Комитет по охране объектов культурного наследия Ростовской области</t>
  </si>
  <si>
    <t>Управление ветеринарии Ростовской области</t>
  </si>
  <si>
    <t>Управление государственной службы занятости населения Ростовской области</t>
  </si>
  <si>
    <t>Управление записи актов гражданского состояния Ростовской области</t>
  </si>
  <si>
    <t>Наименование должности должностного лица местного самоуправления поселения, возглавляющего местную администрацию</t>
  </si>
  <si>
    <t>Наименование должности должностного лица местного самоуправления муниципального района или городского округа, возглавляющего местную администрацию</t>
  </si>
  <si>
    <r>
      <t xml:space="preserve">Вид документа*
</t>
    </r>
    <r>
      <rPr>
        <sz val="10"/>
        <rFont val="Times New Roman"/>
        <family val="1"/>
        <charset val="204"/>
      </rPr>
      <t>(выписка из Единого государственного реестра недвижимости, свидетельство о праве собственности или иной документ, подтверждающий основание возникновения права владения и (или) пользования и (или) распоряжения объектом недвижимого имущества, включая земельный участок)</t>
    </r>
  </si>
  <si>
    <r>
      <t>8. Дополнительная информация и комментарии</t>
    </r>
    <r>
      <rPr>
        <sz val="14"/>
        <rFont val="Times New Roman"/>
        <family val="1"/>
        <charset val="204"/>
      </rPr>
      <t xml:space="preserve"> (при необходимости):</t>
    </r>
  </si>
  <si>
    <t>Администрации города Батайска</t>
  </si>
  <si>
    <t>"Культура в кадре. Приобретение и установка LED - экрана на фасад здания Муниципального бюджетного учреждения культуры "Городской культурно - досуговый центр" по адресу: Ростовская область, г. Батайск, пл. Ленина,5"</t>
  </si>
  <si>
    <t>город Батайск</t>
  </si>
  <si>
    <t>346880, Ростовкая область, г. Батайск, пл.Ленина, д.5</t>
  </si>
  <si>
    <t xml:space="preserve">https://cloud.mail.ru/public/5WA6/yjj5n6ECv </t>
  </si>
  <si>
    <r>
      <t>прайс-листы и другая информация, подтверждающая стоимость материалов, оборудования, являющегося неотъемлемой частью выполняемого проекта, работ (услуг) (указать) _</t>
    </r>
    <r>
      <rPr>
        <u/>
        <sz val="12"/>
        <color theme="1"/>
        <rFont val="Times New Roman"/>
        <family val="1"/>
        <charset val="204"/>
      </rPr>
      <t>комерческие предложения  .</t>
    </r>
  </si>
  <si>
    <t>на 03.09.2026 52 человека</t>
  </si>
  <si>
    <t>в наличии</t>
  </si>
  <si>
    <t>Жители и гости города, посетители мероприятий</t>
  </si>
  <si>
    <t>Участники клубных формирований</t>
  </si>
  <si>
    <t>использовались</t>
  </si>
  <si>
    <t>Свидетельство о государственной регистрации права на здание</t>
  </si>
  <si>
    <t>61-61-05/037/2011-175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</si>
</sst>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0.0"/>
  </numFmts>
  <fonts count="26" x14ac:knownFonts="1">
    <font>
      <sz val="12"/>
      <color theme="1"/>
      <name val="Times New Roman"/>
      <family val="2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u/>
      <sz val="12"/>
      <color theme="1"/>
      <name val="Times New Roman"/>
      <family val="1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4"/>
      <color theme="1"/>
      <name val="Arial"/>
      <family val="2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9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0" xfId="2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166" fontId="11" fillId="2" borderId="10" xfId="3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0" fontId="1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7" xfId="0" applyFont="1" applyBorder="1" applyAlignment="1">
      <alignment horizontal="left" wrapText="1"/>
    </xf>
    <xf numFmtId="0" fontId="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1" xfId="3" applyNumberFormat="1" applyFont="1" applyFill="1" applyBorder="1" applyAlignment="1" applyProtection="1">
      <alignment horizontal="center" vertical="top" wrapText="1"/>
      <protection locked="0"/>
    </xf>
    <xf numFmtId="0" fontId="22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0" fillId="0" borderId="0" xfId="0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1" fontId="11" fillId="0" borderId="0" xfId="0" applyNumberFormat="1" applyFont="1" applyAlignment="1">
      <alignment horizontal="center" vertical="top" wrapText="1"/>
    </xf>
    <xf numFmtId="167" fontId="12" fillId="0" borderId="0" xfId="0" applyNumberFormat="1" applyFont="1" applyAlignment="1">
      <alignment horizontal="center" vertical="top" wrapText="1"/>
    </xf>
    <xf numFmtId="0" fontId="12" fillId="0" borderId="0" xfId="0" applyFont="1"/>
    <xf numFmtId="0" fontId="11" fillId="0" borderId="0" xfId="0" applyFont="1"/>
    <xf numFmtId="0" fontId="13" fillId="0" borderId="10" xfId="0" applyFont="1" applyBorder="1" applyAlignment="1">
      <alignment horizontal="center" vertical="top" wrapText="1"/>
    </xf>
    <xf numFmtId="1" fontId="13" fillId="0" borderId="0" xfId="0" applyNumberFormat="1" applyFont="1" applyAlignment="1">
      <alignment horizontal="center" vertical="top" wrapText="1"/>
    </xf>
    <xf numFmtId="167" fontId="15" fillId="0" borderId="0" xfId="0" applyNumberFormat="1" applyFont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1" fontId="12" fillId="0" borderId="10" xfId="2" applyNumberFormat="1" applyFont="1" applyFill="1" applyBorder="1" applyAlignment="1">
      <alignment horizontal="center" vertical="top" wrapText="1"/>
    </xf>
    <xf numFmtId="167" fontId="12" fillId="0" borderId="10" xfId="2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1" fontId="16" fillId="0" borderId="10" xfId="3" applyNumberFormat="1" applyFont="1" applyFill="1" applyBorder="1" applyAlignment="1">
      <alignment horizontal="center" vertical="top" wrapText="1"/>
    </xf>
    <xf numFmtId="1" fontId="16" fillId="0" borderId="10" xfId="0" applyNumberFormat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1" fontId="11" fillId="0" borderId="0" xfId="2" applyNumberFormat="1" applyFont="1" applyFill="1" applyBorder="1" applyAlignment="1">
      <alignment horizontal="center" vertical="top" wrapText="1"/>
    </xf>
    <xf numFmtId="167" fontId="12" fillId="0" borderId="0" xfId="2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9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1" fontId="5" fillId="0" borderId="0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0" xfId="3" applyNumberFormat="1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49" fontId="3" fillId="2" borderId="22" xfId="0" applyNumberFormat="1" applyFont="1" applyFill="1" applyBorder="1" applyAlignment="1" applyProtection="1">
      <alignment horizontal="left" vertical="top" wrapText="1"/>
      <protection locked="0"/>
    </xf>
    <xf numFmtId="49" fontId="3" fillId="2" borderId="24" xfId="0" applyNumberFormat="1" applyFont="1" applyFill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4" fillId="3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 shrinkToFit="1"/>
    </xf>
    <xf numFmtId="167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0" xfId="3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7" fontId="1" fillId="0" borderId="10" xfId="0" applyNumberFormat="1" applyFont="1" applyBorder="1" applyAlignment="1">
      <alignment horizontal="center" vertical="top" wrapText="1"/>
    </xf>
    <xf numFmtId="9" fontId="1" fillId="0" borderId="2" xfId="3" applyFont="1" applyFill="1" applyBorder="1" applyAlignment="1">
      <alignment horizontal="center" vertical="top" wrapText="1"/>
    </xf>
    <xf numFmtId="9" fontId="1" fillId="0" borderId="4" xfId="3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5" fontId="3" fillId="2" borderId="27" xfId="2" applyNumberFormat="1" applyFont="1" applyFill="1" applyBorder="1" applyAlignment="1" applyProtection="1">
      <alignment horizontal="left" vertical="top" wrapText="1"/>
      <protection locked="0"/>
    </xf>
    <xf numFmtId="165" fontId="3" fillId="2" borderId="28" xfId="2" applyNumberFormat="1" applyFont="1" applyFill="1" applyBorder="1" applyAlignment="1" applyProtection="1">
      <alignment horizontal="lef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3" fillId="3" borderId="3" xfId="1" applyFont="1" applyFill="1" applyBorder="1" applyAlignment="1" applyProtection="1">
      <alignment horizontal="left" vertical="top" wrapText="1"/>
      <protection locked="0"/>
    </xf>
    <xf numFmtId="0" fontId="3" fillId="3" borderId="4" xfId="1" applyFont="1" applyFill="1" applyBorder="1" applyAlignment="1" applyProtection="1">
      <alignment horizontal="left" vertical="top" wrapText="1"/>
      <protection locked="0"/>
    </xf>
    <xf numFmtId="165" fontId="3" fillId="2" borderId="26" xfId="2" applyNumberFormat="1" applyFont="1" applyFill="1" applyBorder="1" applyAlignment="1" applyProtection="1">
      <alignment horizontal="left" vertical="top" wrapText="1"/>
      <protection locked="0"/>
    </xf>
    <xf numFmtId="165" fontId="3" fillId="2" borderId="1" xfId="2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left" vertical="top" wrapText="1"/>
      <protection locked="0"/>
    </xf>
    <xf numFmtId="165" fontId="3" fillId="2" borderId="23" xfId="2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7" fontId="3" fillId="2" borderId="10" xfId="3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shrinkToFit="1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left" vertical="top" wrapText="1"/>
      <protection locked="0"/>
    </xf>
    <xf numFmtId="0" fontId="3" fillId="3" borderId="24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3" borderId="0" xfId="0" applyFont="1" applyFill="1" applyAlignment="1">
      <alignment horizontal="left" vertical="top" wrapText="1"/>
    </xf>
    <xf numFmtId="0" fontId="14" fillId="0" borderId="10" xfId="0" applyFont="1" applyBorder="1" applyAlignment="1">
      <alignment horizontal="center" vertical="top" wrapText="1"/>
    </xf>
    <xf numFmtId="49" fontId="3" fillId="3" borderId="14" xfId="0" applyNumberFormat="1" applyFont="1" applyFill="1" applyBorder="1" applyAlignment="1" applyProtection="1">
      <alignment vertical="top" wrapText="1"/>
      <protection locked="0"/>
    </xf>
    <xf numFmtId="49" fontId="3" fillId="3" borderId="15" xfId="0" applyNumberFormat="1" applyFont="1" applyFill="1" applyBorder="1" applyAlignment="1" applyProtection="1">
      <alignment vertical="top" wrapText="1"/>
      <protection locked="0"/>
    </xf>
    <xf numFmtId="49" fontId="3" fillId="3" borderId="16" xfId="0" applyNumberFormat="1" applyFont="1" applyFill="1" applyBorder="1" applyAlignment="1" applyProtection="1">
      <alignment vertical="top" wrapText="1"/>
      <protection locked="0"/>
    </xf>
    <xf numFmtId="49" fontId="3" fillId="3" borderId="19" xfId="0" applyNumberFormat="1" applyFont="1" applyFill="1" applyBorder="1" applyAlignment="1" applyProtection="1">
      <alignment vertical="top" wrapText="1"/>
      <protection locked="0"/>
    </xf>
    <xf numFmtId="49" fontId="3" fillId="3" borderId="20" xfId="0" applyNumberFormat="1" applyFont="1" applyFill="1" applyBorder="1" applyAlignment="1" applyProtection="1">
      <alignment vertical="top" wrapText="1"/>
      <protection locked="0"/>
    </xf>
    <xf numFmtId="49" fontId="3" fillId="3" borderId="21" xfId="0" applyNumberFormat="1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1" fontId="5" fillId="3" borderId="5" xfId="2" applyNumberFormat="1" applyFont="1" applyFill="1" applyBorder="1" applyAlignment="1" applyProtection="1">
      <alignment horizontal="center" vertical="top" wrapText="1"/>
      <protection locked="0"/>
    </xf>
    <xf numFmtId="1" fontId="5" fillId="3" borderId="6" xfId="2" applyNumberFormat="1" applyFont="1" applyFill="1" applyBorder="1" applyAlignment="1" applyProtection="1">
      <alignment horizontal="center" vertical="top" wrapText="1"/>
      <protection locked="0"/>
    </xf>
    <xf numFmtId="1" fontId="5" fillId="3" borderId="7" xfId="2" applyNumberFormat="1" applyFont="1" applyFill="1" applyBorder="1" applyAlignment="1" applyProtection="1">
      <alignment horizontal="center" vertical="top" wrapText="1"/>
      <protection locked="0"/>
    </xf>
    <xf numFmtId="1" fontId="5" fillId="3" borderId="9" xfId="2" applyNumberFormat="1" applyFont="1" applyFill="1" applyBorder="1" applyAlignment="1" applyProtection="1">
      <alignment horizontal="center" vertical="top" wrapText="1"/>
      <protection locked="0"/>
    </xf>
    <xf numFmtId="166" fontId="8" fillId="3" borderId="5" xfId="1" applyNumberFormat="1" applyFill="1" applyBorder="1" applyAlignment="1" applyProtection="1">
      <alignment horizontal="center" vertical="top" wrapText="1"/>
      <protection locked="0"/>
    </xf>
    <xf numFmtId="166" fontId="8" fillId="3" borderId="6" xfId="1" applyNumberFormat="1" applyFill="1" applyBorder="1" applyAlignment="1" applyProtection="1">
      <alignment horizontal="center" vertical="top" wrapText="1"/>
      <protection locked="0"/>
    </xf>
    <xf numFmtId="166" fontId="8" fillId="3" borderId="7" xfId="1" applyNumberFormat="1" applyFill="1" applyBorder="1" applyAlignment="1" applyProtection="1">
      <alignment horizontal="center" vertical="top" wrapText="1"/>
      <protection locked="0"/>
    </xf>
    <xf numFmtId="166" fontId="8" fillId="3" borderId="9" xfId="1" applyNumberForma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3" borderId="22" xfId="1" applyFont="1" applyFill="1" applyBorder="1" applyAlignment="1" applyProtection="1">
      <alignment horizontal="left" vertical="top" wrapText="1"/>
      <protection locked="0"/>
    </xf>
    <xf numFmtId="0" fontId="3" fillId="3" borderId="23" xfId="1" applyFont="1" applyFill="1" applyBorder="1" applyAlignment="1" applyProtection="1">
      <alignment horizontal="left" vertical="top" wrapText="1"/>
      <protection locked="0"/>
    </xf>
    <xf numFmtId="0" fontId="3" fillId="3" borderId="24" xfId="1" applyFont="1" applyFill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>
      <alignment horizontal="left" wrapText="1" shrinkToFit="1"/>
    </xf>
    <xf numFmtId="49" fontId="5" fillId="3" borderId="5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5" fillId="3" borderId="6" xfId="0" applyNumberFormat="1" applyFont="1" applyFill="1" applyBorder="1" applyAlignment="1" applyProtection="1">
      <alignment horizontal="center" vertical="top" wrapText="1"/>
      <protection locked="0"/>
    </xf>
    <xf numFmtId="49" fontId="5" fillId="3" borderId="7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5" xfId="2" applyNumberFormat="1" applyFont="1" applyFill="1" applyBorder="1" applyAlignment="1" applyProtection="1">
      <alignment horizontal="center" vertical="top" wrapText="1"/>
      <protection locked="0"/>
    </xf>
    <xf numFmtId="1" fontId="3" fillId="3" borderId="6" xfId="2" applyNumberFormat="1" applyFont="1" applyFill="1" applyBorder="1" applyAlignment="1" applyProtection="1">
      <alignment horizontal="center" vertical="top" wrapText="1"/>
      <protection locked="0"/>
    </xf>
    <xf numFmtId="1" fontId="3" fillId="3" borderId="7" xfId="2" applyNumberFormat="1" applyFont="1" applyFill="1" applyBorder="1" applyAlignment="1" applyProtection="1">
      <alignment horizontal="center" vertical="top" wrapText="1"/>
      <protection locked="0"/>
    </xf>
    <xf numFmtId="1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top" wrapText="1"/>
    </xf>
    <xf numFmtId="1" fontId="1" fillId="2" borderId="10" xfId="2" applyNumberFormat="1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14" fontId="5" fillId="3" borderId="5" xfId="0" applyNumberFormat="1" applyFont="1" applyFill="1" applyBorder="1" applyAlignment="1" applyProtection="1">
      <alignment horizontal="left" vertical="top" wrapText="1"/>
      <protection locked="0"/>
    </xf>
    <xf numFmtId="14" fontId="5" fillId="3" borderId="6" xfId="0" applyNumberFormat="1" applyFont="1" applyFill="1" applyBorder="1" applyAlignment="1" applyProtection="1">
      <alignment horizontal="left" vertical="top" wrapText="1"/>
      <protection locked="0"/>
    </xf>
    <xf numFmtId="14" fontId="5" fillId="3" borderId="7" xfId="0" applyNumberFormat="1" applyFont="1" applyFill="1" applyBorder="1" applyAlignment="1" applyProtection="1">
      <alignment horizontal="left" vertical="top" wrapText="1"/>
      <protection locked="0"/>
    </xf>
    <xf numFmtId="14" fontId="5" fillId="3" borderId="9" xfId="0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center" vertical="top" wrapText="1"/>
      <protection locked="0"/>
    </xf>
    <xf numFmtId="165" fontId="3" fillId="2" borderId="24" xfId="2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23" fillId="0" borderId="0" xfId="0" applyFont="1" applyAlignment="1">
      <alignment horizontal="left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49" fontId="5" fillId="3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1" xfId="0" applyNumberFormat="1" applyFont="1" applyFill="1" applyBorder="1" applyAlignment="1" applyProtection="1">
      <alignment horizontal="left" vertical="top" wrapText="1"/>
      <protection locked="0"/>
    </xf>
    <xf numFmtId="49" fontId="5" fillId="3" borderId="6" xfId="0" applyNumberFormat="1" applyFont="1" applyFill="1" applyBorder="1" applyAlignment="1" applyProtection="1">
      <alignment horizontal="left" vertical="top" wrapText="1"/>
      <protection locked="0"/>
    </xf>
    <xf numFmtId="49" fontId="5" fillId="3" borderId="7" xfId="0" applyNumberFormat="1" applyFont="1" applyFill="1" applyBorder="1" applyAlignment="1" applyProtection="1">
      <alignment horizontal="left" vertical="top" wrapText="1"/>
      <protection locked="0"/>
    </xf>
    <xf numFmtId="49" fontId="5" fillId="3" borderId="8" xfId="0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0" fontId="23" fillId="0" borderId="0" xfId="0" applyFont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1" fillId="3" borderId="0" xfId="0" applyFont="1" applyFill="1" applyAlignment="1">
      <alignment horizontal="center" vertical="top" wrapText="1"/>
    </xf>
    <xf numFmtId="0" fontId="8" fillId="3" borderId="22" xfId="1" applyFill="1" applyBorder="1" applyAlignment="1" applyProtection="1">
      <alignment horizontal="left" vertical="top" wrapText="1"/>
      <protection locked="0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делаем вместе">
      <a:dk1>
        <a:srgbClr val="000000"/>
      </a:dk1>
      <a:lt1>
        <a:sysClr val="window" lastClr="FFFFFF"/>
      </a:lt1>
      <a:dk2>
        <a:srgbClr val="44546A"/>
      </a:dk2>
      <a:lt2>
        <a:srgbClr val="D6DCE4"/>
      </a:lt2>
      <a:accent1>
        <a:srgbClr val="00AFEB"/>
      </a:accent1>
      <a:accent2>
        <a:srgbClr val="EB555A"/>
      </a:accent2>
      <a:accent3>
        <a:srgbClr val="FFEB46"/>
      </a:accent3>
      <a:accent4>
        <a:srgbClr val="ADB9CA"/>
      </a:accent4>
      <a:accent5>
        <a:srgbClr val="91E2FF"/>
      </a:accent5>
      <a:accent6>
        <a:srgbClr val="F3D900"/>
      </a:accent6>
      <a:hlink>
        <a:srgbClr val="0083B0"/>
      </a:hlink>
      <a:folHlink>
        <a:srgbClr val="8F1015"/>
      </a:folHlink>
    </a:clrScheme>
    <a:fontScheme name="Классик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5WA6/yjj5n6EC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T501"/>
  <sheetViews>
    <sheetView tabSelected="1" view="pageBreakPreview" zoomScaleSheetLayoutView="100" workbookViewId="0">
      <selection activeCell="F42" sqref="F42:G43"/>
    </sheetView>
  </sheetViews>
  <sheetFormatPr defaultColWidth="8" defaultRowHeight="18.75" x14ac:dyDescent="0.3"/>
  <cols>
    <col min="1" max="1" width="8.25" style="1" customWidth="1"/>
    <col min="2" max="4" width="7.75" style="1" customWidth="1"/>
    <col min="5" max="5" width="9.125" style="1" customWidth="1"/>
    <col min="6" max="8" width="7.75" style="1" customWidth="1"/>
    <col min="9" max="9" width="8.125" style="1" customWidth="1"/>
    <col min="10" max="10" width="7.75" style="1" customWidth="1"/>
    <col min="11" max="11" width="52.75" style="32" customWidth="1"/>
    <col min="12" max="14" width="7.625" style="1" customWidth="1"/>
    <col min="15" max="16" width="8" style="1"/>
    <col min="17" max="17" width="41.125" style="1" bestFit="1" customWidth="1"/>
    <col min="18" max="16384" width="8" style="1"/>
  </cols>
  <sheetData>
    <row r="1" spans="1:11" x14ac:dyDescent="0.3">
      <c r="A1" s="114" t="s">
        <v>28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1" ht="18" customHeight="1" x14ac:dyDescent="0.3">
      <c r="A2" s="114" t="s">
        <v>59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1" x14ac:dyDescent="0.3">
      <c r="A3" s="130" t="s">
        <v>60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1" x14ac:dyDescent="0.3">
      <c r="A4" s="131" t="s">
        <v>130</v>
      </c>
      <c r="B4" s="132"/>
      <c r="C4" s="132"/>
      <c r="D4" s="132"/>
      <c r="E4" s="132"/>
      <c r="F4" s="132"/>
      <c r="G4" s="132"/>
      <c r="H4" s="132"/>
      <c r="I4" s="132"/>
      <c r="J4" s="133"/>
    </row>
    <row r="5" spans="1:11" x14ac:dyDescent="0.3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1" x14ac:dyDescent="0.3">
      <c r="A6" s="115" t="s">
        <v>88</v>
      </c>
      <c r="B6" s="115"/>
      <c r="C6" s="115"/>
      <c r="D6" s="115"/>
      <c r="E6" s="115"/>
      <c r="F6" s="115"/>
      <c r="G6" s="115"/>
      <c r="H6" s="115"/>
      <c r="I6" s="115"/>
      <c r="J6" s="115"/>
      <c r="K6" s="194" t="s">
        <v>58</v>
      </c>
    </row>
    <row r="7" spans="1:11" ht="18.75" customHeight="1" x14ac:dyDescent="0.3">
      <c r="A7" s="116" t="s">
        <v>131</v>
      </c>
      <c r="B7" s="117"/>
      <c r="C7" s="117"/>
      <c r="D7" s="117"/>
      <c r="E7" s="117"/>
      <c r="F7" s="117"/>
      <c r="G7" s="117"/>
      <c r="H7" s="117"/>
      <c r="I7" s="117"/>
      <c r="J7" s="118"/>
      <c r="K7" s="194"/>
    </row>
    <row r="8" spans="1:11" ht="18.75" customHeight="1" x14ac:dyDescent="0.3">
      <c r="A8" s="119"/>
      <c r="B8" s="120"/>
      <c r="C8" s="120"/>
      <c r="D8" s="120"/>
      <c r="E8" s="120"/>
      <c r="F8" s="120"/>
      <c r="G8" s="120"/>
      <c r="H8" s="120"/>
      <c r="I8" s="120"/>
      <c r="J8" s="121"/>
      <c r="K8" s="194"/>
    </row>
    <row r="9" spans="1:11" x14ac:dyDescent="0.3">
      <c r="A9" s="122"/>
      <c r="B9" s="120"/>
      <c r="C9" s="120"/>
      <c r="D9" s="120"/>
      <c r="E9" s="120"/>
      <c r="F9" s="120"/>
      <c r="G9" s="120"/>
      <c r="H9" s="120"/>
      <c r="I9" s="120"/>
      <c r="J9" s="121"/>
      <c r="K9" s="194"/>
    </row>
    <row r="10" spans="1:11" x14ac:dyDescent="0.3">
      <c r="A10" s="123"/>
      <c r="B10" s="124"/>
      <c r="C10" s="124"/>
      <c r="D10" s="124"/>
      <c r="E10" s="124"/>
      <c r="F10" s="124"/>
      <c r="G10" s="124"/>
      <c r="H10" s="124"/>
      <c r="I10" s="124"/>
      <c r="J10" s="125"/>
      <c r="K10" s="194"/>
    </row>
    <row r="11" spans="1:1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4"/>
    </row>
    <row r="12" spans="1:11" x14ac:dyDescent="0.3">
      <c r="A12" s="134" t="s">
        <v>2</v>
      </c>
      <c r="B12" s="134"/>
      <c r="C12" s="134"/>
      <c r="D12" s="134"/>
      <c r="E12" s="134"/>
      <c r="F12" s="134"/>
      <c r="G12" s="134"/>
      <c r="H12" s="134"/>
      <c r="I12" s="134"/>
      <c r="J12" s="134"/>
    </row>
    <row r="13" spans="1:11" x14ac:dyDescent="0.3">
      <c r="A13" s="135" t="s">
        <v>91</v>
      </c>
      <c r="B13" s="135"/>
      <c r="C13" s="135"/>
      <c r="D13" s="135"/>
      <c r="E13" s="135"/>
      <c r="F13" s="135"/>
      <c r="G13" s="135"/>
      <c r="H13" s="135"/>
      <c r="I13" s="135"/>
      <c r="J13" s="135"/>
    </row>
    <row r="14" spans="1:11" x14ac:dyDescent="0.3">
      <c r="A14" s="126" t="s">
        <v>132</v>
      </c>
      <c r="B14" s="127"/>
      <c r="C14" s="127"/>
      <c r="D14" s="127"/>
      <c r="E14" s="127"/>
      <c r="F14" s="127"/>
      <c r="G14" s="127"/>
      <c r="H14" s="127"/>
      <c r="I14" s="127"/>
      <c r="J14" s="128"/>
    </row>
    <row r="15" spans="1:11" x14ac:dyDescent="0.3">
      <c r="A15" s="135" t="s">
        <v>3</v>
      </c>
      <c r="B15" s="135"/>
      <c r="C15" s="135"/>
      <c r="D15" s="135"/>
      <c r="E15" s="135"/>
      <c r="F15" s="135"/>
      <c r="G15" s="135"/>
      <c r="H15" s="135"/>
      <c r="I15" s="135"/>
      <c r="J15" s="135"/>
    </row>
    <row r="16" spans="1:11" x14ac:dyDescent="0.3">
      <c r="A16" s="126"/>
      <c r="B16" s="127"/>
      <c r="C16" s="127"/>
      <c r="D16" s="127"/>
      <c r="E16" s="127"/>
      <c r="F16" s="127"/>
      <c r="G16" s="127"/>
      <c r="H16" s="127"/>
      <c r="I16" s="127"/>
      <c r="J16" s="128"/>
    </row>
    <row r="17" spans="1:10" x14ac:dyDescent="0.3">
      <c r="A17" s="129" t="s">
        <v>4</v>
      </c>
      <c r="B17" s="129"/>
      <c r="C17" s="129"/>
      <c r="D17" s="129"/>
      <c r="E17" s="129"/>
      <c r="F17" s="129"/>
      <c r="G17" s="129"/>
      <c r="H17" s="129"/>
      <c r="I17" s="129"/>
      <c r="J17" s="129"/>
    </row>
    <row r="18" spans="1:10" x14ac:dyDescent="0.3">
      <c r="A18" s="126"/>
      <c r="B18" s="127"/>
      <c r="C18" s="127"/>
      <c r="D18" s="127"/>
      <c r="E18" s="127"/>
      <c r="F18" s="127"/>
      <c r="G18" s="127"/>
      <c r="H18" s="127"/>
      <c r="I18" s="127"/>
      <c r="J18" s="128"/>
    </row>
    <row r="19" spans="1:10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x14ac:dyDescent="0.3">
      <c r="A20" s="106" t="s">
        <v>69</v>
      </c>
      <c r="B20" s="106"/>
      <c r="C20" s="106"/>
      <c r="D20" s="106"/>
      <c r="E20" s="106"/>
      <c r="F20" s="106"/>
      <c r="G20" s="106"/>
      <c r="H20" s="106"/>
      <c r="I20" s="106"/>
      <c r="J20" s="106"/>
    </row>
    <row r="21" spans="1:10" x14ac:dyDescent="0.3">
      <c r="A21" s="106"/>
      <c r="B21" s="106"/>
      <c r="C21" s="106"/>
      <c r="D21" s="106"/>
      <c r="E21" s="106"/>
      <c r="F21" s="106"/>
      <c r="G21" s="106"/>
      <c r="H21" s="106"/>
      <c r="I21" s="106"/>
      <c r="J21" s="106"/>
    </row>
    <row r="22" spans="1:10" x14ac:dyDescent="0.3">
      <c r="A22" s="129" t="s">
        <v>38</v>
      </c>
      <c r="B22" s="129"/>
      <c r="C22" s="129"/>
      <c r="D22" s="129"/>
      <c r="E22" s="129"/>
      <c r="F22" s="129"/>
      <c r="G22" s="129"/>
      <c r="H22" s="129"/>
      <c r="I22" s="129"/>
      <c r="J22" s="129"/>
    </row>
    <row r="23" spans="1:10" x14ac:dyDescent="0.3">
      <c r="A23" s="126" t="s">
        <v>45</v>
      </c>
      <c r="B23" s="127"/>
      <c r="C23" s="127"/>
      <c r="D23" s="127"/>
      <c r="E23" s="127"/>
      <c r="F23" s="127"/>
      <c r="G23" s="127"/>
      <c r="H23" s="127"/>
      <c r="I23" s="127"/>
      <c r="J23" s="128"/>
    </row>
    <row r="24" spans="1:10" x14ac:dyDescent="0.3">
      <c r="A24" s="129" t="s">
        <v>37</v>
      </c>
      <c r="B24" s="129"/>
      <c r="C24" s="129"/>
      <c r="D24" s="129"/>
      <c r="E24" s="129"/>
      <c r="F24" s="129"/>
      <c r="G24" s="129"/>
      <c r="H24" s="129"/>
      <c r="I24" s="129"/>
      <c r="J24" s="129"/>
    </row>
    <row r="25" spans="1:10" x14ac:dyDescent="0.3">
      <c r="A25" s="195" t="s">
        <v>133</v>
      </c>
      <c r="B25" s="196"/>
      <c r="C25" s="196"/>
      <c r="D25" s="196"/>
      <c r="E25" s="196"/>
      <c r="F25" s="196"/>
      <c r="G25" s="196"/>
      <c r="H25" s="196"/>
      <c r="I25" s="196"/>
      <c r="J25" s="197"/>
    </row>
    <row r="26" spans="1:10" x14ac:dyDescent="0.3">
      <c r="A26" s="198"/>
      <c r="B26" s="199"/>
      <c r="C26" s="199"/>
      <c r="D26" s="199"/>
      <c r="E26" s="199"/>
      <c r="F26" s="199"/>
      <c r="G26" s="199"/>
      <c r="H26" s="199"/>
      <c r="I26" s="199"/>
      <c r="J26" s="200"/>
    </row>
    <row r="27" spans="1:10" ht="18.75" customHeight="1" x14ac:dyDescent="0.3">
      <c r="A27" s="164" t="s">
        <v>74</v>
      </c>
      <c r="B27" s="164"/>
      <c r="C27" s="164"/>
      <c r="D27" s="164"/>
      <c r="E27" s="164"/>
      <c r="F27" s="164"/>
      <c r="G27" s="164"/>
      <c r="H27" s="164"/>
      <c r="I27" s="164"/>
      <c r="J27" s="164"/>
    </row>
    <row r="28" spans="1:10" x14ac:dyDescent="0.3">
      <c r="A28" s="106"/>
      <c r="B28" s="106"/>
      <c r="C28" s="106"/>
      <c r="D28" s="106"/>
      <c r="E28" s="106"/>
      <c r="F28" s="106"/>
      <c r="G28" s="106"/>
      <c r="H28" s="106"/>
      <c r="I28" s="106"/>
      <c r="J28" s="106"/>
    </row>
    <row r="29" spans="1:10" x14ac:dyDescent="0.3">
      <c r="A29" s="144"/>
      <c r="B29" s="144"/>
      <c r="C29" s="144"/>
      <c r="D29" s="144"/>
      <c r="E29" s="144"/>
      <c r="F29" s="144"/>
      <c r="G29" s="144"/>
      <c r="H29" s="144"/>
      <c r="I29" s="144"/>
      <c r="J29" s="144"/>
    </row>
    <row r="30" spans="1:10" x14ac:dyDescent="0.3">
      <c r="A30" s="126" t="s">
        <v>107</v>
      </c>
      <c r="B30" s="127"/>
      <c r="C30" s="127"/>
      <c r="D30" s="127"/>
      <c r="E30" s="127"/>
      <c r="F30" s="127"/>
      <c r="G30" s="127"/>
      <c r="H30" s="127"/>
      <c r="I30" s="127"/>
      <c r="J30" s="128"/>
    </row>
    <row r="31" spans="1:10" x14ac:dyDescent="0.3">
      <c r="A31" s="165" t="s">
        <v>100</v>
      </c>
      <c r="B31" s="165"/>
      <c r="C31" s="165"/>
      <c r="D31" s="165"/>
      <c r="E31" s="165"/>
      <c r="F31" s="165"/>
      <c r="G31" s="165"/>
      <c r="H31" s="165"/>
      <c r="I31" s="165"/>
      <c r="J31" s="165"/>
    </row>
    <row r="32" spans="1:10" x14ac:dyDescent="0.3">
      <c r="A32" s="129" t="s">
        <v>34</v>
      </c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8" x14ac:dyDescent="0.3">
      <c r="A33" s="166"/>
      <c r="B33" s="166"/>
      <c r="C33" s="166"/>
      <c r="D33" s="166"/>
      <c r="E33" s="166"/>
      <c r="F33" s="166"/>
      <c r="G33" s="166"/>
      <c r="H33" s="166"/>
      <c r="I33" s="166"/>
      <c r="J33" s="166"/>
    </row>
    <row r="34" spans="1:18" x14ac:dyDescent="0.3">
      <c r="A34" s="218" t="s">
        <v>134</v>
      </c>
      <c r="B34" s="168"/>
      <c r="C34" s="168"/>
      <c r="D34" s="168"/>
      <c r="E34" s="168"/>
      <c r="F34" s="168"/>
      <c r="G34" s="168"/>
      <c r="H34" s="168"/>
      <c r="I34" s="168"/>
      <c r="J34" s="169"/>
    </row>
    <row r="35" spans="1:18" x14ac:dyDescent="0.3">
      <c r="A35" s="78" t="s">
        <v>101</v>
      </c>
      <c r="B35" s="78"/>
      <c r="C35" s="78"/>
      <c r="D35" s="78"/>
      <c r="E35" s="78"/>
      <c r="F35" s="78"/>
      <c r="G35" s="78"/>
      <c r="H35" s="78"/>
      <c r="I35" s="78"/>
      <c r="J35" s="78"/>
    </row>
    <row r="36" spans="1:18" x14ac:dyDescent="0.3">
      <c r="A36" s="129"/>
      <c r="B36" s="129"/>
      <c r="C36" s="129"/>
      <c r="D36" s="129"/>
      <c r="E36" s="129"/>
      <c r="F36" s="129"/>
      <c r="G36" s="129"/>
      <c r="H36" s="129"/>
      <c r="I36" s="129"/>
      <c r="J36" s="129"/>
    </row>
    <row r="37" spans="1:18" x14ac:dyDescent="0.3">
      <c r="A37" s="79"/>
      <c r="B37" s="80"/>
      <c r="K37" s="33"/>
      <c r="L37" s="17"/>
      <c r="M37" s="17"/>
      <c r="N37" s="17"/>
      <c r="O37" s="17"/>
      <c r="P37" s="17"/>
      <c r="Q37" s="17"/>
      <c r="R37" s="17"/>
    </row>
    <row r="38" spans="1:18" s="2" customFormat="1" ht="116.25" customHeight="1" x14ac:dyDescent="0.3">
      <c r="A38" s="14" t="s">
        <v>32</v>
      </c>
      <c r="B38" s="210" t="s">
        <v>128</v>
      </c>
      <c r="C38" s="211"/>
      <c r="D38" s="211"/>
      <c r="E38" s="212"/>
      <c r="F38" s="108" t="s">
        <v>5</v>
      </c>
      <c r="G38" s="108"/>
      <c r="H38" s="108" t="s">
        <v>6</v>
      </c>
      <c r="I38" s="108"/>
      <c r="J38" s="108"/>
      <c r="K38" s="62" t="s">
        <v>57</v>
      </c>
    </row>
    <row r="39" spans="1:18" s="16" customFormat="1" ht="15" customHeight="1" x14ac:dyDescent="0.25">
      <c r="A39" s="15">
        <v>1</v>
      </c>
      <c r="B39" s="137">
        <v>2</v>
      </c>
      <c r="C39" s="137"/>
      <c r="D39" s="137"/>
      <c r="E39" s="137"/>
      <c r="F39" s="137">
        <v>3</v>
      </c>
      <c r="G39" s="137"/>
      <c r="H39" s="137">
        <v>4</v>
      </c>
      <c r="I39" s="137"/>
      <c r="J39" s="137"/>
      <c r="K39" s="34"/>
    </row>
    <row r="40" spans="1:18" x14ac:dyDescent="0.3">
      <c r="A40" s="183" t="s">
        <v>7</v>
      </c>
      <c r="B40" s="72" t="s">
        <v>141</v>
      </c>
      <c r="C40" s="73"/>
      <c r="D40" s="73"/>
      <c r="E40" s="74"/>
      <c r="F40" s="185">
        <v>40705</v>
      </c>
      <c r="G40" s="201"/>
      <c r="H40" s="204" t="s">
        <v>142</v>
      </c>
      <c r="I40" s="205"/>
      <c r="J40" s="206"/>
    </row>
    <row r="41" spans="1:18" x14ac:dyDescent="0.3">
      <c r="A41" s="184"/>
      <c r="B41" s="75"/>
      <c r="C41" s="76"/>
      <c r="D41" s="76"/>
      <c r="E41" s="77"/>
      <c r="F41" s="202"/>
      <c r="G41" s="203"/>
      <c r="H41" s="207"/>
      <c r="I41" s="208"/>
      <c r="J41" s="209"/>
    </row>
    <row r="42" spans="1:18" x14ac:dyDescent="0.3">
      <c r="A42" s="183" t="s">
        <v>8</v>
      </c>
      <c r="B42" s="72"/>
      <c r="C42" s="73"/>
      <c r="D42" s="73"/>
      <c r="E42" s="74"/>
      <c r="F42" s="185"/>
      <c r="G42" s="186"/>
      <c r="H42" s="204"/>
      <c r="I42" s="205"/>
      <c r="J42" s="206"/>
    </row>
    <row r="43" spans="1:18" x14ac:dyDescent="0.3">
      <c r="A43" s="184"/>
      <c r="B43" s="75"/>
      <c r="C43" s="76"/>
      <c r="D43" s="76"/>
      <c r="E43" s="77"/>
      <c r="F43" s="187"/>
      <c r="G43" s="188"/>
      <c r="H43" s="207"/>
      <c r="I43" s="208"/>
      <c r="J43" s="209"/>
    </row>
    <row r="44" spans="1:18" x14ac:dyDescent="0.3">
      <c r="A44" s="78" t="s">
        <v>75</v>
      </c>
      <c r="B44" s="78"/>
      <c r="C44" s="78"/>
      <c r="D44" s="78"/>
      <c r="E44" s="78"/>
      <c r="F44" s="78"/>
      <c r="G44" s="78"/>
      <c r="H44" s="78"/>
      <c r="I44" s="78"/>
      <c r="J44" s="78"/>
    </row>
    <row r="45" spans="1:18" x14ac:dyDescent="0.3">
      <c r="A45" s="79" t="s">
        <v>137</v>
      </c>
      <c r="B45" s="80"/>
      <c r="C45" s="20"/>
    </row>
    <row r="46" spans="1:18" x14ac:dyDescent="0.3">
      <c r="A46" s="71"/>
      <c r="B46" s="81" t="s">
        <v>35</v>
      </c>
      <c r="C46" s="82"/>
      <c r="D46" s="82"/>
      <c r="E46" s="82"/>
      <c r="F46" s="82"/>
      <c r="G46" s="82"/>
      <c r="H46" s="82"/>
      <c r="I46" s="82"/>
      <c r="J46" s="82"/>
    </row>
    <row r="47" spans="1:18" x14ac:dyDescent="0.3">
      <c r="A47" s="71"/>
      <c r="B47" s="81" t="s">
        <v>9</v>
      </c>
      <c r="C47" s="82"/>
      <c r="D47" s="82"/>
      <c r="E47" s="82"/>
      <c r="F47" s="82"/>
      <c r="G47" s="82"/>
      <c r="H47" s="82"/>
      <c r="I47" s="82"/>
      <c r="J47" s="82"/>
    </row>
    <row r="48" spans="1:18" x14ac:dyDescent="0.3">
      <c r="A48" s="83"/>
      <c r="B48" s="81" t="s">
        <v>135</v>
      </c>
      <c r="C48" s="82"/>
      <c r="D48" s="82"/>
      <c r="E48" s="82"/>
      <c r="F48" s="82"/>
      <c r="G48" s="82"/>
      <c r="H48" s="82"/>
      <c r="I48" s="82"/>
      <c r="J48" s="82"/>
    </row>
    <row r="49" spans="1:11" ht="37.5" customHeight="1" x14ac:dyDescent="0.3">
      <c r="A49" s="83"/>
      <c r="B49" s="81"/>
      <c r="C49" s="82"/>
      <c r="D49" s="82"/>
      <c r="E49" s="82"/>
      <c r="F49" s="82"/>
      <c r="G49" s="82"/>
      <c r="H49" s="82"/>
      <c r="I49" s="82"/>
      <c r="J49" s="82"/>
    </row>
    <row r="50" spans="1:11" ht="37.5" customHeight="1" x14ac:dyDescent="0.3">
      <c r="A50" s="78" t="s">
        <v>99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1" ht="38.25" customHeight="1" x14ac:dyDescent="0.3">
      <c r="A51" s="189" t="s">
        <v>136</v>
      </c>
      <c r="B51" s="190"/>
      <c r="C51" s="64"/>
      <c r="D51" s="64"/>
      <c r="E51" s="64"/>
      <c r="F51" s="64"/>
      <c r="G51" s="64"/>
      <c r="H51" s="64"/>
      <c r="I51" s="64"/>
      <c r="J51" s="64"/>
    </row>
    <row r="52" spans="1:11" ht="18.75" customHeight="1" x14ac:dyDescent="0.3">
      <c r="A52" s="129" t="s">
        <v>92</v>
      </c>
      <c r="B52" s="129"/>
      <c r="C52" s="129"/>
      <c r="D52" s="129"/>
      <c r="E52" s="129"/>
      <c r="F52" s="129"/>
      <c r="G52" s="129"/>
      <c r="H52" s="129"/>
      <c r="I52" s="129"/>
      <c r="J52" s="129"/>
      <c r="K52" s="213" t="s">
        <v>103</v>
      </c>
    </row>
    <row r="53" spans="1:11" ht="37.5" customHeight="1" x14ac:dyDescent="0.3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213"/>
    </row>
    <row r="54" spans="1:11" ht="37.5" x14ac:dyDescent="0.3">
      <c r="A54" s="14" t="s">
        <v>32</v>
      </c>
      <c r="B54" s="108" t="s">
        <v>76</v>
      </c>
      <c r="C54" s="108"/>
      <c r="D54" s="108"/>
      <c r="E54" s="108"/>
      <c r="F54" s="108"/>
      <c r="G54" s="108"/>
      <c r="H54" s="108"/>
      <c r="I54" s="108" t="s">
        <v>105</v>
      </c>
      <c r="J54" s="108"/>
      <c r="K54" s="213"/>
    </row>
    <row r="55" spans="1:11" s="16" customFormat="1" ht="15" customHeight="1" x14ac:dyDescent="0.25">
      <c r="A55" s="15">
        <v>1</v>
      </c>
      <c r="B55" s="137">
        <v>2</v>
      </c>
      <c r="C55" s="137"/>
      <c r="D55" s="137"/>
      <c r="E55" s="137"/>
      <c r="F55" s="137"/>
      <c r="G55" s="137"/>
      <c r="H55" s="137"/>
      <c r="I55" s="137">
        <v>3</v>
      </c>
      <c r="J55" s="137"/>
      <c r="K55" s="213"/>
    </row>
    <row r="56" spans="1:11" x14ac:dyDescent="0.3">
      <c r="A56" s="145" t="s">
        <v>7</v>
      </c>
      <c r="B56" s="171" t="s">
        <v>138</v>
      </c>
      <c r="C56" s="172"/>
      <c r="D56" s="172"/>
      <c r="E56" s="172"/>
      <c r="F56" s="172"/>
      <c r="G56" s="172"/>
      <c r="H56" s="173"/>
      <c r="I56" s="177">
        <v>8300</v>
      </c>
      <c r="J56" s="178"/>
      <c r="K56" s="213"/>
    </row>
    <row r="57" spans="1:11" x14ac:dyDescent="0.3">
      <c r="A57" s="146"/>
      <c r="B57" s="174"/>
      <c r="C57" s="175"/>
      <c r="D57" s="175"/>
      <c r="E57" s="175"/>
      <c r="F57" s="175"/>
      <c r="G57" s="175"/>
      <c r="H57" s="176"/>
      <c r="I57" s="179"/>
      <c r="J57" s="180"/>
      <c r="K57" s="213"/>
    </row>
    <row r="58" spans="1:11" x14ac:dyDescent="0.3">
      <c r="A58" s="145" t="s">
        <v>8</v>
      </c>
      <c r="B58" s="171" t="s">
        <v>139</v>
      </c>
      <c r="C58" s="172"/>
      <c r="D58" s="172"/>
      <c r="E58" s="172"/>
      <c r="F58" s="172"/>
      <c r="G58" s="172"/>
      <c r="H58" s="173"/>
      <c r="I58" s="177">
        <v>814</v>
      </c>
      <c r="J58" s="178"/>
      <c r="K58" s="213"/>
    </row>
    <row r="59" spans="1:11" x14ac:dyDescent="0.3">
      <c r="A59" s="146"/>
      <c r="B59" s="174"/>
      <c r="C59" s="175"/>
      <c r="D59" s="175"/>
      <c r="E59" s="175"/>
      <c r="F59" s="175"/>
      <c r="G59" s="175"/>
      <c r="H59" s="176"/>
      <c r="I59" s="179"/>
      <c r="J59" s="180"/>
      <c r="K59" s="213"/>
    </row>
    <row r="60" spans="1:11" x14ac:dyDescent="0.3">
      <c r="A60" s="87" t="s">
        <v>104</v>
      </c>
      <c r="B60" s="88"/>
      <c r="C60" s="88"/>
      <c r="D60" s="88"/>
      <c r="E60" s="88"/>
      <c r="F60" s="88"/>
      <c r="G60" s="88"/>
      <c r="H60" s="89"/>
      <c r="I60" s="182">
        <f>SUM(I56:J59)</f>
        <v>9114</v>
      </c>
      <c r="J60" s="182"/>
      <c r="K60" s="62"/>
    </row>
    <row r="61" spans="1:11" ht="56.25" customHeight="1" x14ac:dyDescent="0.3">
      <c r="A61" s="78" t="s">
        <v>93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1" ht="18.75" customHeight="1" x14ac:dyDescent="0.3">
      <c r="A62" s="103" t="s">
        <v>140</v>
      </c>
      <c r="B62" s="104"/>
      <c r="C62" s="104"/>
      <c r="D62" s="63"/>
      <c r="E62" s="63"/>
      <c r="F62" s="63"/>
      <c r="G62" s="63"/>
      <c r="H62" s="63"/>
      <c r="I62" s="63"/>
      <c r="J62" s="63"/>
    </row>
    <row r="63" spans="1:11" ht="18.75" customHeight="1" x14ac:dyDescent="0.3">
      <c r="A63" s="167"/>
      <c r="B63" s="168"/>
      <c r="C63" s="168"/>
      <c r="D63" s="168"/>
      <c r="E63" s="168"/>
      <c r="F63" s="168"/>
      <c r="G63" s="168"/>
      <c r="H63" s="168"/>
      <c r="I63" s="168"/>
      <c r="J63" s="169"/>
    </row>
    <row r="64" spans="1:11" ht="37.5" customHeight="1" x14ac:dyDescent="0.3">
      <c r="A64" s="129" t="s">
        <v>94</v>
      </c>
      <c r="B64" s="129"/>
      <c r="C64" s="129"/>
      <c r="D64" s="129"/>
      <c r="E64" s="129"/>
      <c r="F64" s="129"/>
      <c r="G64" s="129"/>
      <c r="H64" s="129"/>
      <c r="I64" s="129"/>
      <c r="J64" s="129"/>
      <c r="K64" s="33"/>
    </row>
    <row r="65" spans="1:20" ht="75" customHeight="1" x14ac:dyDescent="0.3">
      <c r="A65" s="14" t="s">
        <v>32</v>
      </c>
      <c r="B65" s="93" t="s">
        <v>77</v>
      </c>
      <c r="C65" s="94"/>
      <c r="D65" s="94"/>
      <c r="E65" s="94"/>
      <c r="F65" s="94"/>
      <c r="G65" s="93" t="s">
        <v>78</v>
      </c>
      <c r="H65" s="95"/>
      <c r="I65" s="108" t="s">
        <v>39</v>
      </c>
      <c r="J65" s="108"/>
      <c r="K65" s="213" t="s">
        <v>79</v>
      </c>
      <c r="L65" s="21"/>
      <c r="M65" s="21"/>
      <c r="N65" s="21"/>
      <c r="O65" s="21"/>
      <c r="P65" s="21"/>
      <c r="Q65" s="21"/>
      <c r="R65" s="21"/>
      <c r="S65" s="21"/>
      <c r="T65" s="21"/>
    </row>
    <row r="66" spans="1:20" s="16" customFormat="1" ht="18.75" customHeight="1" x14ac:dyDescent="0.25">
      <c r="A66" s="15">
        <v>1</v>
      </c>
      <c r="B66" s="191">
        <v>2</v>
      </c>
      <c r="C66" s="192"/>
      <c r="D66" s="192"/>
      <c r="E66" s="192"/>
      <c r="F66" s="193"/>
      <c r="G66" s="137">
        <v>3</v>
      </c>
      <c r="H66" s="137"/>
      <c r="I66" s="137">
        <v>4</v>
      </c>
      <c r="J66" s="137"/>
      <c r="K66" s="213"/>
      <c r="L66" s="22"/>
      <c r="M66" s="22"/>
      <c r="N66" s="22"/>
      <c r="O66" s="22"/>
      <c r="P66" s="22"/>
      <c r="Q66" s="22"/>
      <c r="R66" s="22"/>
      <c r="S66" s="22"/>
      <c r="T66" s="22"/>
    </row>
    <row r="67" spans="1:20" x14ac:dyDescent="0.3">
      <c r="A67" s="14" t="s">
        <v>7</v>
      </c>
      <c r="B67" s="110" t="s">
        <v>10</v>
      </c>
      <c r="C67" s="111"/>
      <c r="D67" s="111"/>
      <c r="E67" s="111"/>
      <c r="F67" s="112"/>
      <c r="G67" s="85">
        <v>2836</v>
      </c>
      <c r="H67" s="85"/>
      <c r="I67" s="86">
        <f>G67*100%/G72</f>
        <v>0.94976557267247153</v>
      </c>
      <c r="J67" s="86"/>
      <c r="K67" s="213"/>
    </row>
    <row r="68" spans="1:20" x14ac:dyDescent="0.3">
      <c r="A68" s="14" t="s">
        <v>8</v>
      </c>
      <c r="B68" s="110" t="s">
        <v>11</v>
      </c>
      <c r="C68" s="111"/>
      <c r="D68" s="111"/>
      <c r="E68" s="111"/>
      <c r="F68" s="112"/>
      <c r="G68" s="113">
        <v>150</v>
      </c>
      <c r="H68" s="113"/>
      <c r="I68" s="86">
        <f>G68*100%/G72</f>
        <v>5.0234427327528468E-2</v>
      </c>
      <c r="J68" s="86"/>
      <c r="K68" s="213"/>
    </row>
    <row r="69" spans="1:20" x14ac:dyDescent="0.3">
      <c r="A69" s="14" t="s">
        <v>13</v>
      </c>
      <c r="B69" s="110" t="s">
        <v>12</v>
      </c>
      <c r="C69" s="111"/>
      <c r="D69" s="111"/>
      <c r="E69" s="111"/>
      <c r="F69" s="112"/>
      <c r="G69" s="85"/>
      <c r="H69" s="85"/>
      <c r="I69" s="86">
        <f>G69*100%/G72</f>
        <v>0</v>
      </c>
      <c r="J69" s="86"/>
      <c r="K69" s="213"/>
    </row>
    <row r="70" spans="1:20" x14ac:dyDescent="0.3">
      <c r="A70" s="14" t="s">
        <v>14</v>
      </c>
      <c r="B70" s="110" t="s">
        <v>29</v>
      </c>
      <c r="C70" s="111"/>
      <c r="D70" s="111"/>
      <c r="E70" s="111"/>
      <c r="F70" s="112"/>
      <c r="G70" s="85"/>
      <c r="H70" s="85"/>
      <c r="I70" s="86">
        <f>G70*100%/G72</f>
        <v>0</v>
      </c>
      <c r="J70" s="86"/>
      <c r="K70" s="213"/>
    </row>
    <row r="71" spans="1:20" s="2" customFormat="1" ht="37.5" customHeight="1" x14ac:dyDescent="0.3">
      <c r="A71" s="14" t="s">
        <v>15</v>
      </c>
      <c r="B71" s="110" t="s">
        <v>63</v>
      </c>
      <c r="C71" s="111"/>
      <c r="D71" s="111"/>
      <c r="E71" s="111"/>
      <c r="F71" s="112"/>
      <c r="G71" s="85"/>
      <c r="H71" s="85"/>
      <c r="I71" s="86">
        <f>G71*100%/G72</f>
        <v>0</v>
      </c>
      <c r="J71" s="86"/>
      <c r="K71" s="213"/>
    </row>
    <row r="72" spans="1:20" s="3" customFormat="1" ht="18.75" customHeight="1" x14ac:dyDescent="0.2">
      <c r="A72" s="87" t="s">
        <v>36</v>
      </c>
      <c r="B72" s="88"/>
      <c r="C72" s="88"/>
      <c r="D72" s="88"/>
      <c r="E72" s="88"/>
      <c r="F72" s="89"/>
      <c r="G72" s="90">
        <f>G67+G68</f>
        <v>2986</v>
      </c>
      <c r="H72" s="90"/>
      <c r="I72" s="91">
        <v>1</v>
      </c>
      <c r="J72" s="92"/>
      <c r="K72" s="213"/>
    </row>
    <row r="73" spans="1:20" ht="37.5" customHeight="1" x14ac:dyDescent="0.3">
      <c r="A73" s="129" t="s">
        <v>95</v>
      </c>
      <c r="B73" s="129"/>
      <c r="C73" s="129"/>
      <c r="D73" s="129"/>
      <c r="E73" s="129"/>
      <c r="F73" s="129"/>
      <c r="G73" s="129"/>
      <c r="H73" s="129"/>
      <c r="I73" s="129"/>
      <c r="J73" s="129"/>
    </row>
    <row r="74" spans="1:20" s="2" customFormat="1" x14ac:dyDescent="0.3">
      <c r="A74" s="189"/>
      <c r="B74" s="190"/>
      <c r="C74" s="10" t="s">
        <v>23</v>
      </c>
      <c r="D74" s="10"/>
      <c r="E74" s="10"/>
      <c r="F74" s="10"/>
      <c r="G74" s="10"/>
      <c r="H74" s="10"/>
      <c r="I74" s="10"/>
      <c r="J74" s="10"/>
      <c r="K74" s="32"/>
    </row>
    <row r="75" spans="1:20" ht="18.75" customHeight="1" x14ac:dyDescent="0.3">
      <c r="A75" s="170" t="s">
        <v>96</v>
      </c>
      <c r="B75" s="170"/>
      <c r="C75" s="170"/>
      <c r="D75" s="170"/>
      <c r="E75" s="170"/>
      <c r="F75" s="170"/>
      <c r="G75" s="170"/>
      <c r="H75" s="170"/>
      <c r="I75" s="170"/>
      <c r="J75" s="170"/>
      <c r="K75" s="62" t="s">
        <v>80</v>
      </c>
      <c r="L75" s="23"/>
      <c r="M75" s="23"/>
      <c r="N75" s="23"/>
      <c r="O75" s="23"/>
      <c r="P75" s="23"/>
      <c r="Q75" s="23"/>
      <c r="R75" s="23"/>
      <c r="S75" s="23"/>
      <c r="T75" s="23"/>
    </row>
    <row r="76" spans="1:20" ht="18.75" customHeight="1" x14ac:dyDescent="0.3">
      <c r="A76" s="101"/>
      <c r="B76" s="102"/>
      <c r="C76" s="102"/>
    </row>
    <row r="77" spans="1:20" ht="56.25" customHeight="1" x14ac:dyDescent="0.3">
      <c r="A77" s="84" t="s">
        <v>97</v>
      </c>
      <c r="B77" s="84"/>
      <c r="C77" s="84"/>
      <c r="D77" s="84"/>
      <c r="E77" s="84"/>
      <c r="F77" s="84"/>
      <c r="G77" s="84"/>
      <c r="H77" s="84"/>
      <c r="I77" s="84"/>
      <c r="J77" s="84"/>
    </row>
    <row r="78" spans="1:20" x14ac:dyDescent="0.3">
      <c r="A78" s="96"/>
      <c r="B78" s="97"/>
      <c r="C78" s="68"/>
      <c r="D78" s="68"/>
      <c r="E78" s="68"/>
      <c r="F78" s="68"/>
      <c r="G78" s="69"/>
      <c r="H78" s="69"/>
      <c r="I78" s="70"/>
      <c r="J78" s="70"/>
    </row>
    <row r="79" spans="1:20" ht="37.5" customHeight="1" x14ac:dyDescent="0.3">
      <c r="A79" s="98"/>
      <c r="B79" s="99"/>
      <c r="C79" s="99"/>
      <c r="D79" s="99"/>
      <c r="E79" s="99"/>
      <c r="F79" s="99"/>
      <c r="G79" s="99"/>
      <c r="H79" s="99"/>
      <c r="I79" s="99"/>
      <c r="J79" s="100"/>
    </row>
    <row r="80" spans="1:20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</row>
    <row r="81" spans="1:11" ht="18.75" customHeight="1" x14ac:dyDescent="0.3">
      <c r="A81" s="106" t="s">
        <v>81</v>
      </c>
      <c r="B81" s="106"/>
      <c r="C81" s="106"/>
      <c r="D81" s="106"/>
      <c r="E81" s="106"/>
      <c r="F81" s="106"/>
      <c r="G81" s="109"/>
      <c r="H81" s="65"/>
      <c r="I81" s="66"/>
      <c r="J81" s="66"/>
    </row>
    <row r="82" spans="1:11" x14ac:dyDescent="0.3">
      <c r="A82" s="105"/>
      <c r="B82" s="105"/>
      <c r="C82" s="105"/>
      <c r="D82" s="105"/>
      <c r="E82" s="105"/>
      <c r="F82" s="105"/>
      <c r="G82" s="105"/>
      <c r="H82" s="105"/>
      <c r="I82" s="105"/>
      <c r="J82" s="105"/>
    </row>
    <row r="83" spans="1:11" x14ac:dyDescent="0.3">
      <c r="A83" s="106" t="s">
        <v>82</v>
      </c>
      <c r="B83" s="106"/>
      <c r="C83" s="106"/>
      <c r="D83" s="106"/>
      <c r="E83" s="106"/>
      <c r="F83" s="106"/>
      <c r="G83" s="106"/>
      <c r="H83" s="106"/>
      <c r="I83" s="106"/>
      <c r="J83" s="106"/>
    </row>
    <row r="84" spans="1:11" s="4" customFormat="1" ht="37.5" customHeight="1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35"/>
    </row>
    <row r="85" spans="1:11" s="4" customFormat="1" ht="18.75" customHeight="1" x14ac:dyDescent="0.25">
      <c r="A85" s="108" t="s">
        <v>32</v>
      </c>
      <c r="B85" s="108" t="s">
        <v>33</v>
      </c>
      <c r="C85" s="108"/>
      <c r="D85" s="108"/>
      <c r="E85" s="108"/>
      <c r="F85" s="108"/>
      <c r="G85" s="108" t="s">
        <v>20</v>
      </c>
      <c r="H85" s="108"/>
      <c r="I85" s="108" t="s">
        <v>21</v>
      </c>
      <c r="J85" s="108"/>
      <c r="K85" s="35"/>
    </row>
    <row r="86" spans="1:11" s="4" customFormat="1" ht="18.75" customHeight="1" x14ac:dyDescent="0.25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35"/>
    </row>
    <row r="87" spans="1:11" ht="18.75" customHeight="1" x14ac:dyDescent="0.3">
      <c r="A87" s="108"/>
      <c r="B87" s="108"/>
      <c r="C87" s="108"/>
      <c r="D87" s="108"/>
      <c r="E87" s="108"/>
      <c r="F87" s="108"/>
      <c r="G87" s="108"/>
      <c r="H87" s="108"/>
      <c r="I87" s="108"/>
      <c r="J87" s="108"/>
    </row>
    <row r="88" spans="1:11" s="16" customFormat="1" ht="15" x14ac:dyDescent="0.25">
      <c r="A88" s="15">
        <v>1</v>
      </c>
      <c r="B88" s="137">
        <v>2</v>
      </c>
      <c r="C88" s="137"/>
      <c r="D88" s="137"/>
      <c r="E88" s="137"/>
      <c r="F88" s="137"/>
      <c r="G88" s="137">
        <v>3</v>
      </c>
      <c r="H88" s="137"/>
      <c r="I88" s="137">
        <v>4</v>
      </c>
      <c r="J88" s="137"/>
      <c r="K88" s="32"/>
    </row>
    <row r="89" spans="1:11" x14ac:dyDescent="0.3">
      <c r="A89" s="145" t="s">
        <v>7</v>
      </c>
      <c r="B89" s="147"/>
      <c r="C89" s="148"/>
      <c r="D89" s="148"/>
      <c r="E89" s="148"/>
      <c r="F89" s="149"/>
      <c r="G89" s="153"/>
      <c r="H89" s="154"/>
      <c r="I89" s="157"/>
      <c r="J89" s="158"/>
    </row>
    <row r="90" spans="1:11" x14ac:dyDescent="0.3">
      <c r="A90" s="146"/>
      <c r="B90" s="150"/>
      <c r="C90" s="151"/>
      <c r="D90" s="151"/>
      <c r="E90" s="151"/>
      <c r="F90" s="152"/>
      <c r="G90" s="155"/>
      <c r="H90" s="156"/>
      <c r="I90" s="159"/>
      <c r="J90" s="160"/>
    </row>
    <row r="91" spans="1:11" x14ac:dyDescent="0.3">
      <c r="A91" s="145" t="s">
        <v>8</v>
      </c>
      <c r="B91" s="147"/>
      <c r="C91" s="148"/>
      <c r="D91" s="148"/>
      <c r="E91" s="148"/>
      <c r="F91" s="149"/>
      <c r="G91" s="153"/>
      <c r="H91" s="154"/>
      <c r="I91" s="157"/>
      <c r="J91" s="158"/>
    </row>
    <row r="92" spans="1:11" s="6" customFormat="1" ht="18.75" customHeight="1" x14ac:dyDescent="0.25">
      <c r="A92" s="146"/>
      <c r="B92" s="150"/>
      <c r="C92" s="151"/>
      <c r="D92" s="151"/>
      <c r="E92" s="151"/>
      <c r="F92" s="152"/>
      <c r="G92" s="155"/>
      <c r="H92" s="156"/>
      <c r="I92" s="159"/>
      <c r="J92" s="160"/>
      <c r="K92" s="32"/>
    </row>
    <row r="93" spans="1:11" s="6" customFormat="1" x14ac:dyDescent="0.25">
      <c r="A93" s="24"/>
      <c r="B93" s="25"/>
      <c r="C93" s="25"/>
      <c r="D93" s="25"/>
      <c r="E93" s="25"/>
      <c r="F93" s="25"/>
      <c r="G93" s="26"/>
      <c r="H93" s="26"/>
      <c r="I93" s="27"/>
      <c r="J93" s="27"/>
      <c r="K93" s="32"/>
    </row>
    <row r="94" spans="1:11" s="4" customFormat="1" x14ac:dyDescent="0.25">
      <c r="A94" s="144" t="s">
        <v>129</v>
      </c>
      <c r="B94" s="144"/>
      <c r="C94" s="144"/>
      <c r="D94" s="144"/>
      <c r="E94" s="144"/>
      <c r="F94" s="144"/>
      <c r="G94" s="144"/>
      <c r="H94" s="144"/>
      <c r="I94" s="144"/>
      <c r="J94" s="144"/>
      <c r="K94" s="35"/>
    </row>
    <row r="95" spans="1:11" x14ac:dyDescent="0.3">
      <c r="A95" s="138"/>
      <c r="B95" s="139"/>
      <c r="C95" s="139"/>
      <c r="D95" s="139"/>
      <c r="E95" s="139"/>
      <c r="F95" s="139"/>
      <c r="G95" s="139"/>
      <c r="H95" s="139"/>
      <c r="I95" s="139"/>
      <c r="J95" s="140"/>
    </row>
    <row r="96" spans="1:11" x14ac:dyDescent="0.3">
      <c r="A96" s="141"/>
      <c r="B96" s="142"/>
      <c r="C96" s="142"/>
      <c r="D96" s="142"/>
      <c r="E96" s="142"/>
      <c r="F96" s="142"/>
      <c r="G96" s="142"/>
      <c r="H96" s="142"/>
      <c r="I96" s="142"/>
      <c r="J96" s="143"/>
    </row>
    <row r="97" spans="1:11" x14ac:dyDescent="0.3">
      <c r="A97" s="13"/>
      <c r="B97" s="12"/>
      <c r="C97" s="12"/>
      <c r="D97" s="12"/>
      <c r="E97" s="12"/>
      <c r="F97" s="12"/>
      <c r="G97" s="12"/>
      <c r="H97" s="12"/>
      <c r="I97" s="12"/>
      <c r="J97" s="12"/>
    </row>
    <row r="98" spans="1:11" ht="37.5" customHeight="1" x14ac:dyDescent="0.3">
      <c r="A98" s="129" t="s">
        <v>126</v>
      </c>
      <c r="B98" s="129"/>
      <c r="C98" s="129"/>
      <c r="D98" s="129"/>
      <c r="E98" s="129"/>
      <c r="F98" s="129"/>
      <c r="G98" s="129"/>
      <c r="H98" s="129"/>
      <c r="I98" s="129"/>
      <c r="J98" s="129"/>
    </row>
    <row r="99" spans="1:11" x14ac:dyDescent="0.3">
      <c r="A99" s="136"/>
      <c r="B99" s="136"/>
      <c r="C99" s="136"/>
      <c r="D99" s="136"/>
      <c r="E99" s="136"/>
      <c r="F99" s="136"/>
      <c r="G99" s="136"/>
      <c r="H99" s="136"/>
      <c r="I99" s="136"/>
      <c r="J99" s="136"/>
    </row>
    <row r="100" spans="1:1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1" x14ac:dyDescent="0.3">
      <c r="A101" s="8"/>
      <c r="B101" s="7"/>
      <c r="C101" s="7"/>
      <c r="D101" s="6"/>
      <c r="E101" s="161"/>
      <c r="F101" s="161"/>
      <c r="G101" s="6"/>
      <c r="H101" s="161"/>
      <c r="I101" s="161"/>
      <c r="J101" s="161"/>
    </row>
    <row r="102" spans="1:11" x14ac:dyDescent="0.3">
      <c r="A102" s="162" t="s">
        <v>0</v>
      </c>
      <c r="B102" s="162"/>
      <c r="C102" s="162"/>
      <c r="D102" s="4"/>
      <c r="E102" s="163" t="s">
        <v>1</v>
      </c>
      <c r="F102" s="163"/>
      <c r="G102" s="4"/>
      <c r="H102" s="163" t="s">
        <v>22</v>
      </c>
      <c r="I102" s="163"/>
      <c r="J102" s="163"/>
    </row>
    <row r="104" spans="1:11" ht="56.25" customHeight="1" x14ac:dyDescent="0.3">
      <c r="A104" s="129" t="s">
        <v>127</v>
      </c>
      <c r="B104" s="129"/>
      <c r="C104" s="129"/>
      <c r="D104" s="129"/>
      <c r="E104" s="129"/>
      <c r="F104" s="129"/>
      <c r="G104" s="129"/>
      <c r="H104" s="129"/>
      <c r="I104" s="129"/>
      <c r="J104" s="129"/>
    </row>
    <row r="105" spans="1:11" x14ac:dyDescent="0.3">
      <c r="A105" s="136"/>
      <c r="B105" s="136"/>
      <c r="C105" s="136"/>
      <c r="D105" s="136"/>
      <c r="E105" s="136"/>
      <c r="F105" s="136"/>
      <c r="G105" s="136"/>
      <c r="H105" s="136"/>
      <c r="I105" s="136"/>
      <c r="J105" s="136"/>
    </row>
    <row r="107" spans="1:11" x14ac:dyDescent="0.3">
      <c r="A107" s="8"/>
      <c r="B107" s="7"/>
      <c r="C107" s="7"/>
      <c r="D107" s="6"/>
      <c r="E107" s="161"/>
      <c r="F107" s="161"/>
      <c r="G107" s="6"/>
      <c r="H107" s="161"/>
      <c r="I107" s="161"/>
      <c r="J107" s="161"/>
    </row>
    <row r="108" spans="1:11" x14ac:dyDescent="0.3">
      <c r="A108" s="162" t="s">
        <v>0</v>
      </c>
      <c r="B108" s="162"/>
      <c r="C108" s="162"/>
      <c r="D108" s="4"/>
      <c r="E108" s="163" t="s">
        <v>1</v>
      </c>
      <c r="F108" s="163"/>
      <c r="G108" s="4"/>
      <c r="H108" s="163" t="s">
        <v>22</v>
      </c>
      <c r="I108" s="163"/>
      <c r="J108" s="163"/>
    </row>
    <row r="109" spans="1:11" x14ac:dyDescent="0.3">
      <c r="A109" s="28"/>
      <c r="B109" s="28"/>
      <c r="C109" s="28"/>
      <c r="D109" s="28"/>
    </row>
    <row r="110" spans="1:11" s="18" customFormat="1" ht="15.75" x14ac:dyDescent="0.25">
      <c r="A110" s="29" t="s">
        <v>56</v>
      </c>
      <c r="B110" s="30"/>
      <c r="C110" s="30"/>
      <c r="D110" s="30"/>
      <c r="K110" s="36"/>
    </row>
    <row r="111" spans="1:11" s="18" customFormat="1" ht="15.75" x14ac:dyDescent="0.25">
      <c r="A111" s="31" t="s">
        <v>45</v>
      </c>
      <c r="B111" s="30"/>
      <c r="C111" s="30"/>
      <c r="D111" s="30"/>
      <c r="K111" s="36"/>
    </row>
    <row r="112" spans="1:11" s="18" customFormat="1" ht="15.75" x14ac:dyDescent="0.25">
      <c r="A112" s="31" t="s">
        <v>46</v>
      </c>
      <c r="B112" s="30"/>
      <c r="C112" s="30"/>
      <c r="D112" s="30"/>
      <c r="K112" s="36"/>
    </row>
    <row r="113" spans="1:11" s="18" customFormat="1" ht="15.75" x14ac:dyDescent="0.25">
      <c r="A113" s="31" t="s">
        <v>47</v>
      </c>
      <c r="B113" s="30"/>
      <c r="C113" s="30"/>
      <c r="D113" s="30"/>
      <c r="K113" s="36"/>
    </row>
    <row r="114" spans="1:11" s="18" customFormat="1" ht="15.75" x14ac:dyDescent="0.25">
      <c r="A114" s="31" t="s">
        <v>48</v>
      </c>
      <c r="B114" s="30"/>
      <c r="C114" s="30"/>
      <c r="D114" s="30"/>
      <c r="K114" s="36"/>
    </row>
    <row r="115" spans="1:11" s="18" customFormat="1" ht="15.75" x14ac:dyDescent="0.25">
      <c r="A115" s="31" t="s">
        <v>49</v>
      </c>
      <c r="B115" s="30"/>
      <c r="C115" s="30"/>
      <c r="D115" s="30"/>
      <c r="K115" s="36"/>
    </row>
    <row r="116" spans="1:11" s="18" customFormat="1" ht="15.75" x14ac:dyDescent="0.25">
      <c r="A116" s="31" t="s">
        <v>70</v>
      </c>
      <c r="B116" s="30"/>
      <c r="C116" s="30"/>
      <c r="D116" s="30"/>
      <c r="K116" s="36"/>
    </row>
    <row r="117" spans="1:11" s="18" customFormat="1" ht="15.75" x14ac:dyDescent="0.25">
      <c r="A117" s="31" t="s">
        <v>71</v>
      </c>
      <c r="B117" s="30"/>
      <c r="C117" s="30"/>
      <c r="D117" s="30"/>
      <c r="K117" s="36"/>
    </row>
    <row r="118" spans="1:11" s="18" customFormat="1" ht="15.75" x14ac:dyDescent="0.25">
      <c r="A118" s="31" t="s">
        <v>50</v>
      </c>
      <c r="B118" s="30"/>
      <c r="C118" s="30"/>
      <c r="D118" s="30"/>
      <c r="K118" s="36"/>
    </row>
    <row r="119" spans="1:11" s="18" customFormat="1" ht="15.75" x14ac:dyDescent="0.25">
      <c r="A119" s="31" t="s">
        <v>51</v>
      </c>
      <c r="B119" s="30"/>
      <c r="C119" s="30"/>
      <c r="D119" s="30"/>
      <c r="K119" s="36"/>
    </row>
    <row r="120" spans="1:11" s="18" customFormat="1" ht="15.75" x14ac:dyDescent="0.25">
      <c r="A120" s="31" t="s">
        <v>72</v>
      </c>
      <c r="B120" s="30"/>
      <c r="C120" s="30"/>
      <c r="D120" s="30"/>
      <c r="K120" s="36"/>
    </row>
    <row r="121" spans="1:11" s="18" customFormat="1" ht="15.75" x14ac:dyDescent="0.25">
      <c r="A121" s="31" t="s">
        <v>73</v>
      </c>
      <c r="B121" s="30"/>
      <c r="C121" s="30"/>
      <c r="D121" s="30"/>
      <c r="K121" s="36"/>
    </row>
    <row r="122" spans="1:11" s="18" customFormat="1" ht="15.75" x14ac:dyDescent="0.25">
      <c r="A122" s="31" t="s">
        <v>52</v>
      </c>
      <c r="B122" s="30"/>
      <c r="C122" s="30"/>
      <c r="D122" s="30"/>
      <c r="K122" s="36"/>
    </row>
    <row r="123" spans="1:11" s="18" customFormat="1" ht="15.75" x14ac:dyDescent="0.25">
      <c r="A123" s="31" t="s">
        <v>53</v>
      </c>
      <c r="B123" s="30"/>
      <c r="C123" s="30"/>
      <c r="D123" s="30"/>
      <c r="K123" s="36"/>
    </row>
    <row r="124" spans="1:11" s="18" customFormat="1" ht="15.75" x14ac:dyDescent="0.25">
      <c r="A124" s="31" t="s">
        <v>54</v>
      </c>
      <c r="B124" s="30"/>
      <c r="C124" s="30"/>
      <c r="D124" s="30"/>
      <c r="K124" s="36"/>
    </row>
    <row r="125" spans="1:11" s="18" customFormat="1" ht="15.75" x14ac:dyDescent="0.25">
      <c r="A125" s="31" t="s">
        <v>55</v>
      </c>
      <c r="B125" s="30"/>
      <c r="C125" s="30"/>
      <c r="D125" s="30"/>
      <c r="K125" s="36"/>
    </row>
    <row r="126" spans="1:11" s="18" customFormat="1" ht="15.75" x14ac:dyDescent="0.25">
      <c r="A126" s="30"/>
      <c r="B126" s="30"/>
      <c r="C126" s="30"/>
      <c r="D126" s="30"/>
      <c r="K126" s="36"/>
    </row>
    <row r="127" spans="1:11" s="18" customFormat="1" ht="15.75" x14ac:dyDescent="0.25">
      <c r="A127" s="30" t="s">
        <v>106</v>
      </c>
      <c r="B127" s="30"/>
      <c r="C127" s="30"/>
      <c r="D127" s="30"/>
      <c r="K127" s="36"/>
    </row>
    <row r="128" spans="1:11" s="19" customFormat="1" ht="15.75" x14ac:dyDescent="0.25">
      <c r="A128" s="30" t="s">
        <v>107</v>
      </c>
      <c r="B128" s="30"/>
      <c r="C128" s="30"/>
      <c r="D128" s="30"/>
      <c r="K128" s="36"/>
    </row>
    <row r="129" spans="1:11" s="19" customFormat="1" ht="15.75" x14ac:dyDescent="0.25">
      <c r="A129" s="30" t="s">
        <v>108</v>
      </c>
      <c r="B129" s="30"/>
      <c r="C129" s="30"/>
      <c r="D129" s="30"/>
      <c r="K129" s="36"/>
    </row>
    <row r="130" spans="1:11" s="19" customFormat="1" ht="15.75" x14ac:dyDescent="0.25">
      <c r="A130" s="30" t="s">
        <v>109</v>
      </c>
      <c r="B130" s="30"/>
      <c r="C130" s="30"/>
      <c r="D130" s="30"/>
      <c r="K130" s="36"/>
    </row>
    <row r="131" spans="1:11" s="19" customFormat="1" ht="15.75" x14ac:dyDescent="0.25">
      <c r="A131" s="30" t="s">
        <v>110</v>
      </c>
      <c r="B131" s="30"/>
      <c r="C131" s="30"/>
      <c r="D131" s="30"/>
      <c r="K131" s="36"/>
    </row>
    <row r="132" spans="1:11" s="19" customFormat="1" ht="15.75" x14ac:dyDescent="0.25">
      <c r="A132" s="30" t="s">
        <v>111</v>
      </c>
      <c r="B132" s="30"/>
      <c r="C132" s="30"/>
      <c r="D132" s="30"/>
      <c r="K132" s="36"/>
    </row>
    <row r="133" spans="1:11" s="19" customFormat="1" ht="15.75" x14ac:dyDescent="0.25">
      <c r="A133" s="30" t="s">
        <v>112</v>
      </c>
      <c r="B133" s="30"/>
      <c r="C133" s="30"/>
      <c r="D133" s="30"/>
      <c r="K133" s="36"/>
    </row>
    <row r="134" spans="1:11" s="19" customFormat="1" ht="15.75" x14ac:dyDescent="0.25">
      <c r="A134" s="30" t="s">
        <v>113</v>
      </c>
      <c r="B134" s="30"/>
      <c r="C134" s="30"/>
      <c r="D134" s="30"/>
      <c r="K134" s="36"/>
    </row>
    <row r="135" spans="1:11" s="19" customFormat="1" ht="15.75" x14ac:dyDescent="0.25">
      <c r="A135" s="30" t="s">
        <v>114</v>
      </c>
      <c r="B135" s="30"/>
      <c r="C135" s="30"/>
      <c r="D135" s="30"/>
      <c r="K135" s="36"/>
    </row>
    <row r="136" spans="1:11" s="19" customFormat="1" ht="15.75" x14ac:dyDescent="0.25">
      <c r="A136" s="30" t="s">
        <v>115</v>
      </c>
      <c r="B136" s="30"/>
      <c r="C136" s="30"/>
      <c r="D136" s="30"/>
      <c r="K136" s="36"/>
    </row>
    <row r="137" spans="1:11" s="19" customFormat="1" ht="15.75" x14ac:dyDescent="0.25">
      <c r="A137" s="30" t="s">
        <v>116</v>
      </c>
      <c r="B137" s="30"/>
      <c r="C137" s="30"/>
      <c r="D137" s="30"/>
      <c r="K137" s="36"/>
    </row>
    <row r="138" spans="1:11" s="19" customFormat="1" ht="15.75" x14ac:dyDescent="0.25">
      <c r="A138" s="30" t="s">
        <v>117</v>
      </c>
      <c r="B138" s="30"/>
      <c r="C138" s="30"/>
      <c r="D138" s="30"/>
      <c r="K138" s="36"/>
    </row>
    <row r="139" spans="1:11" s="19" customFormat="1" ht="15.75" x14ac:dyDescent="0.25">
      <c r="A139" s="30" t="s">
        <v>118</v>
      </c>
      <c r="B139" s="30"/>
      <c r="C139" s="30"/>
      <c r="D139" s="30"/>
      <c r="K139" s="36"/>
    </row>
    <row r="140" spans="1:11" s="19" customFormat="1" ht="15.75" x14ac:dyDescent="0.25">
      <c r="A140" s="30" t="s">
        <v>119</v>
      </c>
      <c r="B140" s="30"/>
      <c r="C140" s="30"/>
      <c r="D140" s="30"/>
      <c r="K140" s="36"/>
    </row>
    <row r="141" spans="1:11" s="19" customFormat="1" ht="15.75" x14ac:dyDescent="0.25">
      <c r="A141" s="30" t="s">
        <v>120</v>
      </c>
      <c r="B141" s="30"/>
      <c r="C141" s="30"/>
      <c r="D141" s="30"/>
      <c r="K141" s="36"/>
    </row>
    <row r="142" spans="1:11" s="19" customFormat="1" ht="15.75" x14ac:dyDescent="0.25">
      <c r="A142" s="30" t="s">
        <v>121</v>
      </c>
      <c r="B142" s="30"/>
      <c r="C142" s="30"/>
      <c r="D142" s="30"/>
      <c r="K142" s="36"/>
    </row>
    <row r="143" spans="1:11" s="19" customFormat="1" ht="15.75" x14ac:dyDescent="0.25">
      <c r="A143" s="30" t="s">
        <v>122</v>
      </c>
      <c r="B143" s="30"/>
      <c r="C143" s="30"/>
      <c r="D143" s="30"/>
      <c r="K143" s="36"/>
    </row>
    <row r="144" spans="1:11" s="19" customFormat="1" ht="15.75" x14ac:dyDescent="0.25">
      <c r="A144" s="30" t="s">
        <v>123</v>
      </c>
      <c r="B144" s="30"/>
      <c r="C144" s="30"/>
      <c r="D144" s="30"/>
      <c r="K144" s="36"/>
    </row>
    <row r="145" spans="1:11" s="19" customFormat="1" ht="15.75" x14ac:dyDescent="0.25">
      <c r="A145" s="30" t="s">
        <v>124</v>
      </c>
      <c r="B145" s="30"/>
      <c r="C145" s="30"/>
      <c r="D145" s="30"/>
      <c r="K145" s="36"/>
    </row>
    <row r="146" spans="1:11" s="19" customFormat="1" ht="15.75" x14ac:dyDescent="0.25">
      <c r="A146" s="30" t="s">
        <v>125</v>
      </c>
      <c r="B146" s="30"/>
      <c r="C146" s="30"/>
      <c r="D146" s="30"/>
      <c r="K146" s="36"/>
    </row>
    <row r="147" spans="1:11" s="19" customFormat="1" ht="15.75" x14ac:dyDescent="0.25">
      <c r="A147" s="30"/>
      <c r="B147" s="30"/>
      <c r="C147" s="30"/>
      <c r="D147" s="30"/>
      <c r="K147" s="36"/>
    </row>
    <row r="148" spans="1:11" s="19" customFormat="1" ht="15.75" x14ac:dyDescent="0.25">
      <c r="A148" s="30" t="s">
        <v>68</v>
      </c>
      <c r="B148" s="30"/>
      <c r="C148" s="30"/>
      <c r="D148" s="30"/>
      <c r="K148" s="36"/>
    </row>
    <row r="149" spans="1:11" s="19" customFormat="1" ht="15.75" x14ac:dyDescent="0.25">
      <c r="A149" s="30" t="s">
        <v>64</v>
      </c>
      <c r="B149" s="30"/>
      <c r="C149" s="30"/>
      <c r="D149" s="30"/>
      <c r="K149" s="36"/>
    </row>
    <row r="150" spans="1:11" s="19" customFormat="1" ht="15.75" x14ac:dyDescent="0.25">
      <c r="A150" s="30" t="s">
        <v>65</v>
      </c>
      <c r="B150" s="30"/>
      <c r="C150" s="30"/>
      <c r="D150" s="30"/>
      <c r="K150" s="36"/>
    </row>
    <row r="151" spans="1:11" s="19" customFormat="1" ht="15.75" x14ac:dyDescent="0.25">
      <c r="A151" s="30" t="s">
        <v>66</v>
      </c>
      <c r="B151" s="30"/>
      <c r="C151" s="30"/>
      <c r="D151" s="30"/>
      <c r="K151" s="36"/>
    </row>
    <row r="152" spans="1:11" s="19" customFormat="1" ht="15.75" x14ac:dyDescent="0.25">
      <c r="A152" s="30" t="s">
        <v>67</v>
      </c>
      <c r="B152" s="30"/>
      <c r="C152" s="30"/>
      <c r="D152" s="30"/>
      <c r="K152" s="36"/>
    </row>
    <row r="153" spans="1:11" s="19" customFormat="1" ht="15.75" x14ac:dyDescent="0.25">
      <c r="A153" s="30"/>
      <c r="B153" s="30"/>
      <c r="C153" s="30"/>
      <c r="D153" s="30"/>
      <c r="K153" s="36"/>
    </row>
    <row r="154" spans="1:11" s="19" customFormat="1" ht="15.75" x14ac:dyDescent="0.25">
      <c r="A154" s="30"/>
      <c r="B154" s="30"/>
      <c r="C154" s="30"/>
      <c r="D154" s="30"/>
      <c r="K154" s="36"/>
    </row>
    <row r="155" spans="1:11" s="19" customFormat="1" ht="15.75" x14ac:dyDescent="0.25">
      <c r="A155" s="30"/>
      <c r="B155" s="30"/>
      <c r="C155" s="30"/>
      <c r="D155" s="30"/>
      <c r="K155" s="36"/>
    </row>
    <row r="156" spans="1:11" s="19" customFormat="1" ht="15.75" x14ac:dyDescent="0.25">
      <c r="A156" s="30"/>
      <c r="B156" s="30"/>
      <c r="C156" s="30"/>
      <c r="D156" s="30"/>
      <c r="K156" s="36"/>
    </row>
    <row r="157" spans="1:11" s="19" customFormat="1" ht="15.75" x14ac:dyDescent="0.25">
      <c r="A157" s="30"/>
      <c r="B157" s="30"/>
      <c r="C157" s="30"/>
      <c r="D157" s="30"/>
      <c r="K157" s="36"/>
    </row>
    <row r="158" spans="1:11" s="19" customFormat="1" ht="15.75" x14ac:dyDescent="0.25">
      <c r="A158" s="30"/>
      <c r="B158" s="30"/>
      <c r="C158" s="30"/>
      <c r="D158" s="30"/>
      <c r="K158" s="36"/>
    </row>
    <row r="159" spans="1:11" s="19" customFormat="1" ht="15.75" x14ac:dyDescent="0.25">
      <c r="A159" s="30"/>
      <c r="B159" s="30"/>
      <c r="C159" s="30"/>
      <c r="D159" s="30"/>
      <c r="K159" s="36"/>
    </row>
    <row r="160" spans="1:11" s="19" customFormat="1" ht="15.75" x14ac:dyDescent="0.25">
      <c r="A160" s="30"/>
      <c r="B160" s="30"/>
      <c r="C160" s="30"/>
      <c r="D160" s="30"/>
      <c r="K160" s="36"/>
    </row>
    <row r="161" spans="1:11" s="19" customFormat="1" ht="15.75" x14ac:dyDescent="0.25">
      <c r="A161" s="30"/>
      <c r="B161" s="30"/>
      <c r="C161" s="30"/>
      <c r="D161" s="30"/>
      <c r="K161" s="36"/>
    </row>
    <row r="162" spans="1:11" s="19" customFormat="1" ht="15.75" x14ac:dyDescent="0.25">
      <c r="A162" s="30"/>
      <c r="B162" s="30"/>
      <c r="C162" s="30"/>
      <c r="D162" s="30"/>
      <c r="K162" s="36"/>
    </row>
    <row r="163" spans="1:11" s="19" customFormat="1" ht="15.75" x14ac:dyDescent="0.25">
      <c r="A163" s="30"/>
      <c r="B163" s="30"/>
      <c r="C163" s="30"/>
      <c r="D163" s="30"/>
      <c r="K163" s="36"/>
    </row>
    <row r="164" spans="1:11" s="19" customFormat="1" ht="15.75" x14ac:dyDescent="0.25">
      <c r="A164" s="30"/>
      <c r="B164" s="30"/>
      <c r="C164" s="30"/>
      <c r="D164" s="30"/>
      <c r="K164" s="36"/>
    </row>
    <row r="165" spans="1:11" s="19" customFormat="1" ht="15.75" x14ac:dyDescent="0.25">
      <c r="A165" s="30"/>
      <c r="B165" s="30"/>
      <c r="C165" s="30"/>
      <c r="D165" s="30"/>
      <c r="K165" s="36"/>
    </row>
    <row r="166" spans="1:11" s="19" customFormat="1" ht="15.75" x14ac:dyDescent="0.25">
      <c r="A166" s="30"/>
      <c r="B166" s="30"/>
      <c r="C166" s="30"/>
      <c r="D166" s="30"/>
      <c r="K166" s="36"/>
    </row>
    <row r="167" spans="1:11" s="19" customFormat="1" ht="15.75" x14ac:dyDescent="0.25">
      <c r="A167" s="30"/>
      <c r="B167" s="30"/>
      <c r="C167" s="30"/>
      <c r="D167" s="30"/>
      <c r="K167" s="36"/>
    </row>
    <row r="168" spans="1:11" s="19" customFormat="1" ht="15.75" x14ac:dyDescent="0.25">
      <c r="A168" s="30"/>
      <c r="B168" s="30"/>
      <c r="C168" s="30"/>
      <c r="D168" s="30"/>
      <c r="K168" s="36"/>
    </row>
    <row r="169" spans="1:11" s="19" customFormat="1" ht="15.75" x14ac:dyDescent="0.25">
      <c r="A169" s="30"/>
      <c r="B169" s="30"/>
      <c r="C169" s="30"/>
      <c r="D169" s="30"/>
      <c r="K169" s="36"/>
    </row>
    <row r="170" spans="1:11" s="19" customFormat="1" ht="15.75" x14ac:dyDescent="0.25">
      <c r="A170" s="30"/>
      <c r="B170" s="30"/>
      <c r="C170" s="30"/>
      <c r="D170" s="30"/>
      <c r="K170" s="36"/>
    </row>
    <row r="171" spans="1:11" s="19" customFormat="1" ht="15.75" x14ac:dyDescent="0.25">
      <c r="A171" s="30"/>
      <c r="B171" s="30"/>
      <c r="C171" s="30"/>
      <c r="D171" s="30"/>
      <c r="K171" s="36"/>
    </row>
    <row r="172" spans="1:11" s="19" customFormat="1" ht="15.75" x14ac:dyDescent="0.25">
      <c r="A172" s="30"/>
      <c r="B172" s="30"/>
      <c r="C172" s="30"/>
      <c r="D172" s="30"/>
      <c r="K172" s="36"/>
    </row>
    <row r="173" spans="1:11" s="19" customFormat="1" ht="15.75" x14ac:dyDescent="0.25">
      <c r="A173" s="30"/>
      <c r="B173" s="30"/>
      <c r="C173" s="30"/>
      <c r="D173" s="30"/>
      <c r="K173" s="36"/>
    </row>
    <row r="174" spans="1:11" s="19" customFormat="1" ht="15.75" x14ac:dyDescent="0.25">
      <c r="A174" s="30"/>
      <c r="B174" s="30"/>
      <c r="C174" s="30"/>
      <c r="D174" s="30"/>
      <c r="K174" s="36"/>
    </row>
    <row r="175" spans="1:11" s="19" customFormat="1" ht="15.75" x14ac:dyDescent="0.25">
      <c r="A175" s="30"/>
      <c r="B175" s="30"/>
      <c r="C175" s="30"/>
      <c r="D175" s="30"/>
      <c r="K175" s="36"/>
    </row>
    <row r="176" spans="1:11" s="19" customFormat="1" ht="15.75" x14ac:dyDescent="0.25">
      <c r="A176" s="30"/>
      <c r="B176" s="30"/>
      <c r="C176" s="30"/>
      <c r="D176" s="30"/>
      <c r="K176" s="36"/>
    </row>
    <row r="177" spans="1:11" s="19" customFormat="1" ht="15.75" x14ac:dyDescent="0.25">
      <c r="A177" s="30"/>
      <c r="B177" s="30"/>
      <c r="C177" s="30"/>
      <c r="D177" s="30"/>
      <c r="K177" s="36"/>
    </row>
    <row r="178" spans="1:11" s="19" customFormat="1" ht="15.75" x14ac:dyDescent="0.25">
      <c r="A178" s="30"/>
      <c r="B178" s="30"/>
      <c r="C178" s="30"/>
      <c r="D178" s="30"/>
      <c r="K178" s="36"/>
    </row>
    <row r="179" spans="1:11" s="19" customFormat="1" ht="15.75" x14ac:dyDescent="0.25">
      <c r="A179" s="30"/>
      <c r="B179" s="30"/>
      <c r="C179" s="30"/>
      <c r="D179" s="30"/>
      <c r="K179" s="36"/>
    </row>
    <row r="180" spans="1:11" s="19" customFormat="1" ht="15.75" x14ac:dyDescent="0.25">
      <c r="A180" s="30"/>
      <c r="B180" s="30"/>
      <c r="C180" s="30"/>
      <c r="D180" s="30"/>
      <c r="K180" s="36"/>
    </row>
    <row r="181" spans="1:11" s="19" customFormat="1" ht="15.75" x14ac:dyDescent="0.25">
      <c r="A181" s="30"/>
      <c r="B181" s="30"/>
      <c r="C181" s="30"/>
      <c r="D181" s="30"/>
      <c r="K181" s="36"/>
    </row>
    <row r="182" spans="1:11" s="19" customFormat="1" ht="15.75" x14ac:dyDescent="0.25">
      <c r="A182" s="30"/>
      <c r="B182" s="30"/>
      <c r="C182" s="30"/>
      <c r="D182" s="30"/>
      <c r="K182" s="36"/>
    </row>
    <row r="183" spans="1:11" s="19" customFormat="1" ht="15.75" x14ac:dyDescent="0.25">
      <c r="A183" s="30"/>
      <c r="B183" s="30"/>
      <c r="C183" s="30"/>
      <c r="D183" s="30"/>
      <c r="K183" s="36"/>
    </row>
    <row r="184" spans="1:11" s="19" customFormat="1" ht="15.75" x14ac:dyDescent="0.25">
      <c r="A184" s="30"/>
      <c r="B184" s="30"/>
      <c r="C184" s="30"/>
      <c r="D184" s="30"/>
      <c r="K184" s="36"/>
    </row>
    <row r="185" spans="1:11" s="19" customFormat="1" ht="15.75" x14ac:dyDescent="0.25">
      <c r="A185" s="30"/>
      <c r="B185" s="30"/>
      <c r="C185" s="30"/>
      <c r="D185" s="30"/>
      <c r="K185" s="36"/>
    </row>
    <row r="186" spans="1:11" s="19" customFormat="1" ht="15.75" x14ac:dyDescent="0.25">
      <c r="A186" s="30"/>
      <c r="B186" s="30"/>
      <c r="C186" s="30"/>
      <c r="D186" s="30"/>
      <c r="K186" s="36"/>
    </row>
    <row r="187" spans="1:11" s="19" customFormat="1" ht="15.75" x14ac:dyDescent="0.25">
      <c r="A187" s="30"/>
      <c r="B187" s="30"/>
      <c r="C187" s="30"/>
      <c r="D187" s="30"/>
      <c r="K187" s="36"/>
    </row>
    <row r="188" spans="1:11" s="19" customFormat="1" ht="15.75" x14ac:dyDescent="0.25">
      <c r="A188" s="30"/>
      <c r="B188" s="30"/>
      <c r="C188" s="30"/>
      <c r="D188" s="30"/>
      <c r="K188" s="36"/>
    </row>
    <row r="189" spans="1:11" s="19" customFormat="1" ht="15.75" x14ac:dyDescent="0.25">
      <c r="A189" s="30"/>
      <c r="B189" s="30"/>
      <c r="C189" s="30"/>
      <c r="D189" s="30"/>
      <c r="K189" s="36"/>
    </row>
    <row r="190" spans="1:11" s="19" customFormat="1" ht="15.75" x14ac:dyDescent="0.25">
      <c r="A190" s="30"/>
      <c r="B190" s="30"/>
      <c r="C190" s="30"/>
      <c r="D190" s="30"/>
      <c r="K190" s="36"/>
    </row>
    <row r="191" spans="1:11" s="19" customFormat="1" ht="15.75" x14ac:dyDescent="0.25">
      <c r="A191" s="30"/>
      <c r="B191" s="30"/>
      <c r="C191" s="30"/>
      <c r="D191" s="30"/>
      <c r="K191" s="36"/>
    </row>
    <row r="192" spans="1:11" s="19" customFormat="1" ht="15.75" x14ac:dyDescent="0.25">
      <c r="A192" s="30"/>
      <c r="B192" s="30"/>
      <c r="C192" s="30"/>
      <c r="D192" s="30"/>
      <c r="K192" s="36"/>
    </row>
    <row r="193" spans="1:11" s="19" customFormat="1" ht="15.75" x14ac:dyDescent="0.25">
      <c r="A193" s="30"/>
      <c r="B193" s="30"/>
      <c r="C193" s="30"/>
      <c r="D193" s="30"/>
      <c r="K193" s="36"/>
    </row>
    <row r="194" spans="1:11" s="19" customFormat="1" ht="15.75" x14ac:dyDescent="0.25">
      <c r="A194" s="30"/>
      <c r="B194" s="30"/>
      <c r="C194" s="30"/>
      <c r="D194" s="30"/>
      <c r="K194" s="36"/>
    </row>
    <row r="195" spans="1:11" s="19" customFormat="1" ht="15.75" x14ac:dyDescent="0.25">
      <c r="A195" s="30"/>
      <c r="B195" s="30"/>
      <c r="C195" s="30"/>
      <c r="D195" s="30"/>
      <c r="K195" s="36"/>
    </row>
    <row r="196" spans="1:11" s="19" customFormat="1" ht="15.75" x14ac:dyDescent="0.25">
      <c r="A196" s="30"/>
      <c r="B196" s="30"/>
      <c r="C196" s="30"/>
      <c r="D196" s="30"/>
      <c r="K196" s="36"/>
    </row>
    <row r="197" spans="1:11" s="19" customFormat="1" ht="15.75" x14ac:dyDescent="0.25">
      <c r="A197" s="30"/>
      <c r="B197" s="30"/>
      <c r="C197" s="30"/>
      <c r="D197" s="30"/>
      <c r="K197" s="36"/>
    </row>
    <row r="198" spans="1:11" s="19" customFormat="1" ht="15.75" x14ac:dyDescent="0.25">
      <c r="A198" s="30"/>
      <c r="B198" s="30"/>
      <c r="C198" s="30"/>
      <c r="D198" s="30"/>
      <c r="K198" s="36"/>
    </row>
    <row r="199" spans="1:11" s="19" customFormat="1" ht="15.75" x14ac:dyDescent="0.25">
      <c r="A199" s="30"/>
      <c r="B199" s="30"/>
      <c r="C199" s="30"/>
      <c r="D199" s="30"/>
      <c r="K199" s="36"/>
    </row>
    <row r="200" spans="1:11" s="19" customFormat="1" ht="15.75" x14ac:dyDescent="0.25">
      <c r="A200" s="30"/>
      <c r="B200" s="30"/>
      <c r="C200" s="30"/>
      <c r="D200" s="30"/>
      <c r="K200" s="36"/>
    </row>
    <row r="201" spans="1:11" s="19" customFormat="1" ht="15.75" x14ac:dyDescent="0.25">
      <c r="A201" s="30"/>
      <c r="B201" s="30"/>
      <c r="C201" s="30"/>
      <c r="D201" s="30"/>
      <c r="K201" s="36"/>
    </row>
    <row r="202" spans="1:11" s="19" customFormat="1" ht="15.75" x14ac:dyDescent="0.25">
      <c r="A202" s="30"/>
      <c r="B202" s="30"/>
      <c r="C202" s="30"/>
      <c r="D202" s="30"/>
      <c r="K202" s="36"/>
    </row>
    <row r="203" spans="1:11" s="19" customFormat="1" ht="15.75" x14ac:dyDescent="0.25">
      <c r="A203" s="30"/>
      <c r="B203" s="30"/>
      <c r="C203" s="30"/>
      <c r="D203" s="30"/>
      <c r="K203" s="36"/>
    </row>
    <row r="204" spans="1:11" s="19" customFormat="1" ht="15.75" x14ac:dyDescent="0.25">
      <c r="A204" s="30"/>
      <c r="B204" s="30"/>
      <c r="C204" s="30"/>
      <c r="D204" s="30"/>
      <c r="K204" s="36"/>
    </row>
    <row r="205" spans="1:11" s="19" customFormat="1" ht="15.75" x14ac:dyDescent="0.25">
      <c r="A205" s="30"/>
      <c r="B205" s="30"/>
      <c r="C205" s="30"/>
      <c r="D205" s="30"/>
      <c r="K205" s="36"/>
    </row>
    <row r="206" spans="1:11" s="19" customFormat="1" ht="15.75" x14ac:dyDescent="0.25">
      <c r="A206" s="30"/>
      <c r="B206" s="30"/>
      <c r="C206" s="30"/>
      <c r="D206" s="30"/>
      <c r="K206" s="36"/>
    </row>
    <row r="207" spans="1:11" s="19" customFormat="1" ht="15.75" x14ac:dyDescent="0.25">
      <c r="A207" s="30"/>
      <c r="B207" s="30"/>
      <c r="C207" s="30"/>
      <c r="D207" s="30"/>
      <c r="K207" s="36"/>
    </row>
    <row r="208" spans="1:11" s="19" customFormat="1" ht="15.75" x14ac:dyDescent="0.25">
      <c r="A208" s="30"/>
      <c r="B208" s="30"/>
      <c r="C208" s="30"/>
      <c r="D208" s="30"/>
      <c r="K208" s="36"/>
    </row>
    <row r="209" spans="1:11" s="19" customFormat="1" ht="15.75" x14ac:dyDescent="0.25">
      <c r="A209" s="30"/>
      <c r="B209" s="30"/>
      <c r="C209" s="30"/>
      <c r="D209" s="30"/>
      <c r="K209" s="36"/>
    </row>
    <row r="210" spans="1:11" s="19" customFormat="1" ht="15.75" x14ac:dyDescent="0.25">
      <c r="A210" s="30"/>
      <c r="B210" s="30"/>
      <c r="C210" s="30"/>
      <c r="D210" s="30"/>
      <c r="K210" s="36"/>
    </row>
    <row r="211" spans="1:11" s="19" customFormat="1" ht="15.75" x14ac:dyDescent="0.25">
      <c r="A211" s="30"/>
      <c r="B211" s="30"/>
      <c r="C211" s="30"/>
      <c r="D211" s="30"/>
      <c r="K211" s="36"/>
    </row>
    <row r="212" spans="1:11" s="19" customFormat="1" ht="15.75" x14ac:dyDescent="0.25">
      <c r="A212" s="30"/>
      <c r="B212" s="30"/>
      <c r="C212" s="30"/>
      <c r="D212" s="30"/>
      <c r="K212" s="36"/>
    </row>
    <row r="213" spans="1:11" s="19" customFormat="1" ht="15.75" x14ac:dyDescent="0.25">
      <c r="A213" s="30"/>
      <c r="B213" s="30"/>
      <c r="C213" s="30"/>
      <c r="D213" s="30"/>
      <c r="K213" s="36"/>
    </row>
    <row r="214" spans="1:11" s="19" customFormat="1" ht="15.75" x14ac:dyDescent="0.25">
      <c r="A214" s="30"/>
      <c r="B214" s="30"/>
      <c r="C214" s="30"/>
      <c r="D214" s="30"/>
      <c r="K214" s="36"/>
    </row>
    <row r="215" spans="1:11" s="19" customFormat="1" ht="15.75" x14ac:dyDescent="0.25">
      <c r="A215" s="30"/>
      <c r="B215" s="30"/>
      <c r="C215" s="30"/>
      <c r="D215" s="30"/>
      <c r="K215" s="36"/>
    </row>
    <row r="216" spans="1:11" s="19" customFormat="1" ht="15.75" x14ac:dyDescent="0.25">
      <c r="A216" s="30"/>
      <c r="B216" s="30"/>
      <c r="C216" s="30"/>
      <c r="D216" s="30"/>
      <c r="K216" s="36"/>
    </row>
    <row r="217" spans="1:11" s="19" customFormat="1" ht="15.75" x14ac:dyDescent="0.25">
      <c r="A217" s="30"/>
      <c r="B217" s="30"/>
      <c r="C217" s="30"/>
      <c r="D217" s="30"/>
      <c r="K217" s="36"/>
    </row>
    <row r="218" spans="1:11" s="19" customFormat="1" ht="15.75" x14ac:dyDescent="0.25">
      <c r="A218" s="30"/>
      <c r="B218" s="30"/>
      <c r="C218" s="30"/>
      <c r="D218" s="30"/>
      <c r="K218" s="36"/>
    </row>
    <row r="219" spans="1:11" s="19" customFormat="1" ht="15.75" x14ac:dyDescent="0.25">
      <c r="A219" s="30"/>
      <c r="B219" s="30"/>
      <c r="C219" s="30"/>
      <c r="D219" s="30"/>
      <c r="K219" s="36"/>
    </row>
    <row r="220" spans="1:11" s="19" customFormat="1" ht="15.75" x14ac:dyDescent="0.25">
      <c r="A220" s="30"/>
      <c r="B220" s="30"/>
      <c r="C220" s="30"/>
      <c r="D220" s="30"/>
      <c r="K220" s="36"/>
    </row>
    <row r="221" spans="1:11" s="19" customFormat="1" ht="15.75" x14ac:dyDescent="0.25">
      <c r="A221" s="30"/>
      <c r="B221" s="30"/>
      <c r="C221" s="30"/>
      <c r="D221" s="30"/>
      <c r="K221" s="36"/>
    </row>
    <row r="222" spans="1:11" s="19" customFormat="1" ht="15.75" x14ac:dyDescent="0.25">
      <c r="A222" s="30"/>
      <c r="B222" s="30"/>
      <c r="C222" s="30"/>
      <c r="D222" s="30"/>
      <c r="K222" s="36"/>
    </row>
    <row r="223" spans="1:11" s="19" customFormat="1" ht="15.75" x14ac:dyDescent="0.25">
      <c r="A223" s="30"/>
      <c r="B223" s="30"/>
      <c r="C223" s="30"/>
      <c r="D223" s="30"/>
      <c r="K223" s="36"/>
    </row>
    <row r="224" spans="1:11" s="19" customFormat="1" ht="15.75" x14ac:dyDescent="0.25">
      <c r="A224" s="30"/>
      <c r="B224" s="30"/>
      <c r="C224" s="30"/>
      <c r="D224" s="30"/>
      <c r="K224" s="36"/>
    </row>
    <row r="225" spans="1:11" s="19" customFormat="1" ht="15.75" x14ac:dyDescent="0.25">
      <c r="A225" s="30"/>
      <c r="B225" s="30"/>
      <c r="C225" s="30"/>
      <c r="D225" s="30"/>
      <c r="K225" s="36"/>
    </row>
    <row r="226" spans="1:11" s="19" customFormat="1" ht="15.75" x14ac:dyDescent="0.25">
      <c r="A226" s="30"/>
      <c r="B226" s="30"/>
      <c r="C226" s="30"/>
      <c r="D226" s="30"/>
      <c r="K226" s="36"/>
    </row>
    <row r="227" spans="1:11" s="19" customFormat="1" ht="15.75" x14ac:dyDescent="0.25">
      <c r="A227" s="30"/>
      <c r="B227" s="30"/>
      <c r="C227" s="30"/>
      <c r="D227" s="30"/>
      <c r="K227" s="36"/>
    </row>
    <row r="228" spans="1:11" s="19" customFormat="1" ht="15.75" x14ac:dyDescent="0.25">
      <c r="A228" s="30"/>
      <c r="B228" s="30"/>
      <c r="C228" s="30"/>
      <c r="D228" s="30"/>
      <c r="K228" s="36"/>
    </row>
    <row r="229" spans="1:11" s="19" customFormat="1" ht="15.75" x14ac:dyDescent="0.25">
      <c r="A229" s="30"/>
      <c r="B229" s="30"/>
      <c r="C229" s="30"/>
      <c r="D229" s="30"/>
      <c r="K229" s="36"/>
    </row>
    <row r="230" spans="1:11" s="19" customFormat="1" ht="15.75" x14ac:dyDescent="0.25">
      <c r="A230" s="30"/>
      <c r="B230" s="30"/>
      <c r="C230" s="30"/>
      <c r="D230" s="30"/>
      <c r="K230" s="36"/>
    </row>
    <row r="231" spans="1:11" s="19" customFormat="1" ht="15.75" x14ac:dyDescent="0.25">
      <c r="A231" s="30"/>
      <c r="B231" s="30"/>
      <c r="C231" s="30"/>
      <c r="D231" s="30"/>
      <c r="K231" s="36"/>
    </row>
    <row r="232" spans="1:11" s="19" customFormat="1" ht="15.75" x14ac:dyDescent="0.25">
      <c r="A232" s="30"/>
      <c r="B232" s="30"/>
      <c r="C232" s="30"/>
      <c r="D232" s="30"/>
      <c r="K232" s="36"/>
    </row>
    <row r="233" spans="1:11" s="19" customFormat="1" ht="15.75" x14ac:dyDescent="0.25">
      <c r="A233" s="30"/>
      <c r="B233" s="30"/>
      <c r="C233" s="30"/>
      <c r="D233" s="30"/>
      <c r="K233" s="36"/>
    </row>
    <row r="234" spans="1:11" s="19" customFormat="1" ht="15.75" x14ac:dyDescent="0.25">
      <c r="A234" s="30"/>
      <c r="B234" s="30"/>
      <c r="C234" s="30"/>
      <c r="D234" s="30"/>
      <c r="K234" s="36"/>
    </row>
    <row r="235" spans="1:11" s="19" customFormat="1" ht="15.75" x14ac:dyDescent="0.25">
      <c r="A235" s="30"/>
      <c r="B235" s="30"/>
      <c r="C235" s="30"/>
      <c r="D235" s="30"/>
      <c r="K235" s="36"/>
    </row>
    <row r="236" spans="1:11" s="19" customFormat="1" ht="15.75" x14ac:dyDescent="0.25">
      <c r="A236" s="30"/>
      <c r="B236" s="30"/>
      <c r="C236" s="30"/>
      <c r="D236" s="30"/>
      <c r="K236" s="36"/>
    </row>
    <row r="237" spans="1:11" s="19" customFormat="1" ht="15.75" x14ac:dyDescent="0.25">
      <c r="A237" s="30"/>
      <c r="B237" s="30"/>
      <c r="C237" s="30"/>
      <c r="D237" s="30"/>
      <c r="K237" s="36"/>
    </row>
    <row r="238" spans="1:11" s="19" customFormat="1" ht="15.75" x14ac:dyDescent="0.25">
      <c r="A238" s="30"/>
      <c r="B238" s="30"/>
      <c r="C238" s="30"/>
      <c r="D238" s="30"/>
      <c r="K238" s="36"/>
    </row>
    <row r="239" spans="1:11" s="19" customFormat="1" ht="15.75" x14ac:dyDescent="0.25">
      <c r="A239" s="30"/>
      <c r="B239" s="30"/>
      <c r="C239" s="30"/>
      <c r="D239" s="30"/>
      <c r="K239" s="36"/>
    </row>
    <row r="240" spans="1:11" s="19" customFormat="1" ht="15.75" x14ac:dyDescent="0.25">
      <c r="A240" s="30"/>
      <c r="B240" s="30"/>
      <c r="C240" s="30"/>
      <c r="D240" s="30"/>
      <c r="K240" s="36"/>
    </row>
    <row r="241" spans="1:11" s="19" customFormat="1" ht="15.75" x14ac:dyDescent="0.25">
      <c r="A241" s="30"/>
      <c r="B241" s="30"/>
      <c r="C241" s="30"/>
      <c r="D241" s="30"/>
      <c r="K241" s="36"/>
    </row>
    <row r="242" spans="1:11" s="19" customFormat="1" ht="15.75" x14ac:dyDescent="0.25">
      <c r="A242" s="30"/>
      <c r="B242" s="30"/>
      <c r="C242" s="30"/>
      <c r="D242" s="30"/>
      <c r="K242" s="36"/>
    </row>
    <row r="243" spans="1:11" s="19" customFormat="1" ht="15.75" x14ac:dyDescent="0.25">
      <c r="A243" s="30"/>
      <c r="B243" s="30"/>
      <c r="C243" s="30"/>
      <c r="D243" s="30"/>
      <c r="K243" s="36"/>
    </row>
    <row r="244" spans="1:11" s="19" customFormat="1" ht="15.75" x14ac:dyDescent="0.25">
      <c r="A244" s="30"/>
      <c r="B244" s="30"/>
      <c r="C244" s="30"/>
      <c r="D244" s="30"/>
      <c r="K244" s="36"/>
    </row>
    <row r="245" spans="1:11" s="19" customFormat="1" ht="15.75" x14ac:dyDescent="0.25">
      <c r="A245" s="30"/>
      <c r="B245" s="30"/>
      <c r="C245" s="30"/>
      <c r="D245" s="30"/>
      <c r="K245" s="36"/>
    </row>
    <row r="246" spans="1:11" s="19" customFormat="1" ht="15.75" x14ac:dyDescent="0.25">
      <c r="A246" s="30"/>
      <c r="B246" s="30"/>
      <c r="C246" s="30"/>
      <c r="D246" s="30"/>
      <c r="K246" s="36"/>
    </row>
    <row r="247" spans="1:11" s="19" customFormat="1" ht="15.75" x14ac:dyDescent="0.25">
      <c r="A247" s="30"/>
      <c r="B247" s="30"/>
      <c r="C247" s="30"/>
      <c r="D247" s="30"/>
      <c r="K247" s="36"/>
    </row>
    <row r="248" spans="1:11" s="19" customFormat="1" ht="15.75" x14ac:dyDescent="0.25">
      <c r="A248" s="30"/>
      <c r="B248" s="30"/>
      <c r="C248" s="30"/>
      <c r="D248" s="30"/>
      <c r="K248" s="36"/>
    </row>
    <row r="249" spans="1:11" s="19" customFormat="1" ht="15.75" x14ac:dyDescent="0.25">
      <c r="A249" s="30"/>
      <c r="B249" s="30"/>
      <c r="C249" s="30"/>
      <c r="D249" s="30"/>
      <c r="K249" s="36"/>
    </row>
    <row r="250" spans="1:11" s="19" customFormat="1" ht="15.75" x14ac:dyDescent="0.25">
      <c r="A250" s="30"/>
      <c r="B250" s="30"/>
      <c r="C250" s="30"/>
      <c r="D250" s="30"/>
      <c r="K250" s="36"/>
    </row>
    <row r="251" spans="1:11" s="19" customFormat="1" ht="15.75" x14ac:dyDescent="0.25">
      <c r="A251" s="30"/>
      <c r="B251" s="30"/>
      <c r="C251" s="30"/>
      <c r="D251" s="30"/>
      <c r="K251" s="36"/>
    </row>
    <row r="252" spans="1:11" s="19" customFormat="1" ht="15.75" x14ac:dyDescent="0.25">
      <c r="A252" s="30"/>
      <c r="B252" s="30"/>
      <c r="C252" s="30"/>
      <c r="D252" s="30"/>
      <c r="K252" s="36"/>
    </row>
    <row r="253" spans="1:11" s="19" customFormat="1" ht="15.75" x14ac:dyDescent="0.25">
      <c r="A253" s="30"/>
      <c r="B253" s="30"/>
      <c r="C253" s="30"/>
      <c r="D253" s="30"/>
      <c r="K253" s="36"/>
    </row>
    <row r="254" spans="1:11" s="19" customFormat="1" ht="15.75" x14ac:dyDescent="0.25">
      <c r="A254" s="30"/>
      <c r="B254" s="30"/>
      <c r="C254" s="30"/>
      <c r="D254" s="30"/>
      <c r="K254" s="36"/>
    </row>
    <row r="255" spans="1:11" s="19" customFormat="1" ht="15.75" x14ac:dyDescent="0.25">
      <c r="A255" s="30"/>
      <c r="B255" s="30"/>
      <c r="C255" s="30"/>
      <c r="D255" s="30"/>
      <c r="K255" s="36"/>
    </row>
    <row r="256" spans="1:11" s="19" customFormat="1" ht="15.75" x14ac:dyDescent="0.25">
      <c r="A256" s="30"/>
      <c r="B256" s="30"/>
      <c r="C256" s="30"/>
      <c r="D256" s="30"/>
      <c r="K256" s="36"/>
    </row>
    <row r="257" spans="1:11" s="19" customFormat="1" ht="15.75" x14ac:dyDescent="0.25">
      <c r="A257" s="30"/>
      <c r="B257" s="30"/>
      <c r="C257" s="30"/>
      <c r="D257" s="30"/>
      <c r="K257" s="36"/>
    </row>
    <row r="258" spans="1:11" s="19" customFormat="1" ht="15.75" x14ac:dyDescent="0.25">
      <c r="A258" s="30"/>
      <c r="B258" s="30"/>
      <c r="C258" s="30"/>
      <c r="D258" s="30"/>
      <c r="K258" s="36"/>
    </row>
    <row r="259" spans="1:11" s="19" customFormat="1" ht="15.75" x14ac:dyDescent="0.25">
      <c r="A259" s="30"/>
      <c r="B259" s="30"/>
      <c r="C259" s="30"/>
      <c r="D259" s="30"/>
      <c r="K259" s="36"/>
    </row>
    <row r="260" spans="1:11" s="19" customFormat="1" ht="15.75" x14ac:dyDescent="0.25">
      <c r="A260" s="30"/>
      <c r="B260" s="30"/>
      <c r="C260" s="30"/>
      <c r="D260" s="30"/>
      <c r="K260" s="36"/>
    </row>
    <row r="261" spans="1:11" s="19" customFormat="1" ht="15.75" x14ac:dyDescent="0.25">
      <c r="A261" s="30"/>
      <c r="B261" s="30"/>
      <c r="C261" s="30"/>
      <c r="D261" s="30"/>
      <c r="K261" s="36"/>
    </row>
    <row r="262" spans="1:11" s="19" customFormat="1" ht="15.75" x14ac:dyDescent="0.25">
      <c r="A262" s="30"/>
      <c r="B262" s="30"/>
      <c r="C262" s="30"/>
      <c r="D262" s="30"/>
      <c r="K262" s="36"/>
    </row>
    <row r="263" spans="1:11" s="19" customFormat="1" ht="15.75" x14ac:dyDescent="0.25">
      <c r="A263" s="30"/>
      <c r="B263" s="30"/>
      <c r="C263" s="30"/>
      <c r="D263" s="30"/>
      <c r="K263" s="36"/>
    </row>
    <row r="264" spans="1:11" s="19" customFormat="1" ht="15.75" x14ac:dyDescent="0.25">
      <c r="A264" s="30"/>
      <c r="B264" s="30"/>
      <c r="C264" s="30"/>
      <c r="D264" s="30"/>
      <c r="K264" s="36"/>
    </row>
    <row r="265" spans="1:11" s="19" customFormat="1" ht="15.75" x14ac:dyDescent="0.25">
      <c r="A265" s="30"/>
      <c r="B265" s="30"/>
      <c r="C265" s="30"/>
      <c r="D265" s="30"/>
      <c r="K265" s="36"/>
    </row>
    <row r="266" spans="1:11" s="19" customFormat="1" ht="15.75" x14ac:dyDescent="0.25">
      <c r="A266" s="30"/>
      <c r="B266" s="30"/>
      <c r="C266" s="30"/>
      <c r="D266" s="30"/>
      <c r="K266" s="36"/>
    </row>
    <row r="267" spans="1:11" s="19" customFormat="1" ht="15.75" x14ac:dyDescent="0.25">
      <c r="A267" s="30"/>
      <c r="B267" s="30"/>
      <c r="C267" s="30"/>
      <c r="D267" s="30"/>
      <c r="K267" s="36"/>
    </row>
    <row r="268" spans="1:11" s="19" customFormat="1" ht="15.75" x14ac:dyDescent="0.25">
      <c r="K268" s="36"/>
    </row>
    <row r="269" spans="1:11" s="19" customFormat="1" ht="15.75" x14ac:dyDescent="0.25">
      <c r="K269" s="36"/>
    </row>
    <row r="270" spans="1:11" s="19" customFormat="1" ht="15.75" x14ac:dyDescent="0.25">
      <c r="K270" s="36"/>
    </row>
    <row r="271" spans="1:11" s="19" customFormat="1" ht="15.75" x14ac:dyDescent="0.25">
      <c r="K271" s="36"/>
    </row>
    <row r="272" spans="1:11" s="19" customFormat="1" ht="15.75" x14ac:dyDescent="0.25">
      <c r="K272" s="36"/>
    </row>
    <row r="273" spans="11:11" s="19" customFormat="1" ht="15.75" x14ac:dyDescent="0.25">
      <c r="K273" s="36"/>
    </row>
    <row r="274" spans="11:11" s="19" customFormat="1" ht="15.75" x14ac:dyDescent="0.25">
      <c r="K274" s="36"/>
    </row>
    <row r="275" spans="11:11" s="19" customFormat="1" ht="15.75" x14ac:dyDescent="0.25">
      <c r="K275" s="36"/>
    </row>
    <row r="276" spans="11:11" s="19" customFormat="1" ht="15.75" x14ac:dyDescent="0.25">
      <c r="K276" s="36"/>
    </row>
    <row r="277" spans="11:11" s="19" customFormat="1" ht="15.75" x14ac:dyDescent="0.25">
      <c r="K277" s="36"/>
    </row>
    <row r="278" spans="11:11" s="19" customFormat="1" ht="15.75" x14ac:dyDescent="0.25">
      <c r="K278" s="36"/>
    </row>
    <row r="279" spans="11:11" s="19" customFormat="1" ht="15.75" x14ac:dyDescent="0.25">
      <c r="K279" s="36"/>
    </row>
    <row r="280" spans="11:11" s="19" customFormat="1" ht="15.75" x14ac:dyDescent="0.25">
      <c r="K280" s="36"/>
    </row>
    <row r="281" spans="11:11" s="19" customFormat="1" ht="15.75" x14ac:dyDescent="0.25">
      <c r="K281" s="36"/>
    </row>
    <row r="282" spans="11:11" s="19" customFormat="1" ht="15.75" x14ac:dyDescent="0.25">
      <c r="K282" s="36"/>
    </row>
    <row r="283" spans="11:11" s="19" customFormat="1" ht="15.75" x14ac:dyDescent="0.25">
      <c r="K283" s="36"/>
    </row>
    <row r="284" spans="11:11" s="19" customFormat="1" ht="15.75" x14ac:dyDescent="0.25">
      <c r="K284" s="36"/>
    </row>
    <row r="285" spans="11:11" s="19" customFormat="1" ht="15.75" x14ac:dyDescent="0.25">
      <c r="K285" s="36"/>
    </row>
    <row r="286" spans="11:11" s="19" customFormat="1" ht="15.75" x14ac:dyDescent="0.25">
      <c r="K286" s="36"/>
    </row>
    <row r="287" spans="11:11" s="19" customFormat="1" ht="15.75" x14ac:dyDescent="0.25">
      <c r="K287" s="36"/>
    </row>
    <row r="288" spans="11:11" s="19" customFormat="1" ht="15.75" x14ac:dyDescent="0.25">
      <c r="K288" s="36"/>
    </row>
    <row r="289" spans="11:11" s="19" customFormat="1" ht="15.75" x14ac:dyDescent="0.25">
      <c r="K289" s="36"/>
    </row>
    <row r="290" spans="11:11" s="19" customFormat="1" ht="15.75" x14ac:dyDescent="0.25">
      <c r="K290" s="36"/>
    </row>
    <row r="291" spans="11:11" s="19" customFormat="1" ht="15.75" x14ac:dyDescent="0.25">
      <c r="K291" s="36"/>
    </row>
    <row r="292" spans="11:11" s="19" customFormat="1" ht="15.75" x14ac:dyDescent="0.25">
      <c r="K292" s="36"/>
    </row>
    <row r="293" spans="11:11" s="19" customFormat="1" ht="15.75" x14ac:dyDescent="0.25">
      <c r="K293" s="36"/>
    </row>
    <row r="294" spans="11:11" s="19" customFormat="1" ht="15.75" x14ac:dyDescent="0.25">
      <c r="K294" s="36"/>
    </row>
    <row r="295" spans="11:11" s="19" customFormat="1" ht="15.75" x14ac:dyDescent="0.25">
      <c r="K295" s="36"/>
    </row>
    <row r="296" spans="11:11" s="19" customFormat="1" ht="15.75" x14ac:dyDescent="0.25">
      <c r="K296" s="36"/>
    </row>
    <row r="297" spans="11:11" s="19" customFormat="1" ht="15.75" x14ac:dyDescent="0.25">
      <c r="K297" s="36"/>
    </row>
    <row r="298" spans="11:11" s="19" customFormat="1" ht="15.75" x14ac:dyDescent="0.25">
      <c r="K298" s="36"/>
    </row>
    <row r="299" spans="11:11" s="19" customFormat="1" ht="15.75" x14ac:dyDescent="0.25">
      <c r="K299" s="36"/>
    </row>
    <row r="300" spans="11:11" s="19" customFormat="1" ht="15.75" x14ac:dyDescent="0.25">
      <c r="K300" s="36"/>
    </row>
    <row r="301" spans="11:11" s="19" customFormat="1" ht="15.75" x14ac:dyDescent="0.25">
      <c r="K301" s="36"/>
    </row>
    <row r="302" spans="11:11" s="19" customFormat="1" ht="15.75" x14ac:dyDescent="0.25">
      <c r="K302" s="36"/>
    </row>
    <row r="303" spans="11:11" s="19" customFormat="1" ht="15.75" x14ac:dyDescent="0.25">
      <c r="K303" s="36"/>
    </row>
    <row r="304" spans="11:11" s="19" customFormat="1" ht="15.75" x14ac:dyDescent="0.25">
      <c r="K304" s="36"/>
    </row>
    <row r="305" spans="11:11" s="19" customFormat="1" ht="15.75" x14ac:dyDescent="0.25">
      <c r="K305" s="36"/>
    </row>
    <row r="306" spans="11:11" s="19" customFormat="1" ht="15.75" x14ac:dyDescent="0.25">
      <c r="K306" s="36"/>
    </row>
    <row r="307" spans="11:11" s="19" customFormat="1" ht="15.75" x14ac:dyDescent="0.25">
      <c r="K307" s="36"/>
    </row>
    <row r="308" spans="11:11" s="19" customFormat="1" ht="15.75" x14ac:dyDescent="0.25">
      <c r="K308" s="36"/>
    </row>
    <row r="309" spans="11:11" s="19" customFormat="1" ht="15.75" x14ac:dyDescent="0.25">
      <c r="K309" s="36"/>
    </row>
    <row r="310" spans="11:11" s="19" customFormat="1" ht="15.75" x14ac:dyDescent="0.25">
      <c r="K310" s="36"/>
    </row>
    <row r="311" spans="11:11" s="19" customFormat="1" ht="15.75" x14ac:dyDescent="0.25">
      <c r="K311" s="36"/>
    </row>
    <row r="312" spans="11:11" s="19" customFormat="1" ht="15.75" x14ac:dyDescent="0.25">
      <c r="K312" s="36"/>
    </row>
    <row r="313" spans="11:11" s="19" customFormat="1" ht="15.75" x14ac:dyDescent="0.25">
      <c r="K313" s="36"/>
    </row>
    <row r="314" spans="11:11" s="19" customFormat="1" ht="15.75" x14ac:dyDescent="0.25">
      <c r="K314" s="36"/>
    </row>
    <row r="315" spans="11:11" s="19" customFormat="1" ht="15.75" x14ac:dyDescent="0.25">
      <c r="K315" s="36"/>
    </row>
    <row r="316" spans="11:11" s="19" customFormat="1" ht="15.75" x14ac:dyDescent="0.25">
      <c r="K316" s="36"/>
    </row>
    <row r="317" spans="11:11" s="19" customFormat="1" ht="15.75" x14ac:dyDescent="0.25">
      <c r="K317" s="36"/>
    </row>
    <row r="318" spans="11:11" s="19" customFormat="1" ht="15.75" x14ac:dyDescent="0.25">
      <c r="K318" s="36"/>
    </row>
    <row r="319" spans="11:11" s="19" customFormat="1" ht="15.75" x14ac:dyDescent="0.25">
      <c r="K319" s="36"/>
    </row>
    <row r="320" spans="11:11" s="19" customFormat="1" ht="15.75" x14ac:dyDescent="0.25">
      <c r="K320" s="36"/>
    </row>
    <row r="321" spans="11:11" s="19" customFormat="1" ht="15.75" x14ac:dyDescent="0.25">
      <c r="K321" s="36"/>
    </row>
    <row r="322" spans="11:11" s="19" customFormat="1" ht="15.75" x14ac:dyDescent="0.25">
      <c r="K322" s="36"/>
    </row>
    <row r="323" spans="11:11" s="19" customFormat="1" ht="15.75" x14ac:dyDescent="0.25">
      <c r="K323" s="36"/>
    </row>
    <row r="324" spans="11:11" s="19" customFormat="1" ht="15.75" x14ac:dyDescent="0.25">
      <c r="K324" s="36"/>
    </row>
    <row r="325" spans="11:11" s="19" customFormat="1" ht="15.75" x14ac:dyDescent="0.25">
      <c r="K325" s="36"/>
    </row>
    <row r="326" spans="11:11" s="19" customFormat="1" ht="15.75" x14ac:dyDescent="0.25">
      <c r="K326" s="36"/>
    </row>
    <row r="327" spans="11:11" s="19" customFormat="1" ht="15.75" x14ac:dyDescent="0.25">
      <c r="K327" s="36"/>
    </row>
    <row r="328" spans="11:11" s="19" customFormat="1" ht="15.75" x14ac:dyDescent="0.25">
      <c r="K328" s="36"/>
    </row>
    <row r="329" spans="11:11" s="19" customFormat="1" ht="15.75" x14ac:dyDescent="0.25">
      <c r="K329" s="36"/>
    </row>
    <row r="330" spans="11:11" s="19" customFormat="1" ht="15.75" x14ac:dyDescent="0.25">
      <c r="K330" s="36"/>
    </row>
    <row r="331" spans="11:11" s="19" customFormat="1" ht="15.75" x14ac:dyDescent="0.25">
      <c r="K331" s="36"/>
    </row>
    <row r="332" spans="11:11" s="19" customFormat="1" ht="15.75" x14ac:dyDescent="0.25">
      <c r="K332" s="36"/>
    </row>
    <row r="333" spans="11:11" s="19" customFormat="1" ht="15.75" x14ac:dyDescent="0.25">
      <c r="K333" s="36"/>
    </row>
    <row r="334" spans="11:11" s="19" customFormat="1" ht="15.75" x14ac:dyDescent="0.25">
      <c r="K334" s="36"/>
    </row>
    <row r="335" spans="11:11" s="19" customFormat="1" ht="15.75" x14ac:dyDescent="0.25">
      <c r="K335" s="36"/>
    </row>
    <row r="336" spans="11:11" s="19" customFormat="1" ht="15.75" x14ac:dyDescent="0.25">
      <c r="K336" s="36"/>
    </row>
    <row r="337" spans="11:11" s="19" customFormat="1" ht="15.75" x14ac:dyDescent="0.25">
      <c r="K337" s="36"/>
    </row>
    <row r="338" spans="11:11" s="19" customFormat="1" ht="15.75" x14ac:dyDescent="0.25">
      <c r="K338" s="36"/>
    </row>
    <row r="339" spans="11:11" s="19" customFormat="1" ht="15.75" x14ac:dyDescent="0.25">
      <c r="K339" s="36"/>
    </row>
    <row r="340" spans="11:11" s="19" customFormat="1" ht="15.75" x14ac:dyDescent="0.25">
      <c r="K340" s="36"/>
    </row>
    <row r="341" spans="11:11" s="19" customFormat="1" ht="15.75" x14ac:dyDescent="0.25">
      <c r="K341" s="36"/>
    </row>
    <row r="342" spans="11:11" s="19" customFormat="1" ht="15.75" x14ac:dyDescent="0.25">
      <c r="K342" s="36"/>
    </row>
    <row r="343" spans="11:11" s="19" customFormat="1" ht="15.75" x14ac:dyDescent="0.25">
      <c r="K343" s="36"/>
    </row>
    <row r="344" spans="11:11" s="19" customFormat="1" ht="15.75" x14ac:dyDescent="0.25">
      <c r="K344" s="36"/>
    </row>
    <row r="345" spans="11:11" s="19" customFormat="1" ht="15.75" x14ac:dyDescent="0.25">
      <c r="K345" s="36"/>
    </row>
    <row r="346" spans="11:11" s="19" customFormat="1" ht="15.75" x14ac:dyDescent="0.25">
      <c r="K346" s="36"/>
    </row>
    <row r="347" spans="11:11" s="19" customFormat="1" ht="15.75" x14ac:dyDescent="0.25">
      <c r="K347" s="36"/>
    </row>
    <row r="348" spans="11:11" s="19" customFormat="1" ht="15.75" x14ac:dyDescent="0.25">
      <c r="K348" s="36"/>
    </row>
    <row r="349" spans="11:11" s="19" customFormat="1" ht="15.75" x14ac:dyDescent="0.25">
      <c r="K349" s="36"/>
    </row>
    <row r="350" spans="11:11" s="19" customFormat="1" ht="15.75" x14ac:dyDescent="0.25">
      <c r="K350" s="36"/>
    </row>
    <row r="351" spans="11:11" s="19" customFormat="1" ht="15.75" x14ac:dyDescent="0.25">
      <c r="K351" s="36"/>
    </row>
    <row r="352" spans="11:11" s="19" customFormat="1" ht="15.75" x14ac:dyDescent="0.25">
      <c r="K352" s="36"/>
    </row>
    <row r="353" spans="11:11" s="19" customFormat="1" ht="15.75" x14ac:dyDescent="0.25">
      <c r="K353" s="36"/>
    </row>
    <row r="354" spans="11:11" s="19" customFormat="1" ht="15.75" x14ac:dyDescent="0.25">
      <c r="K354" s="36"/>
    </row>
    <row r="355" spans="11:11" s="19" customFormat="1" ht="15.75" x14ac:dyDescent="0.25">
      <c r="K355" s="36"/>
    </row>
    <row r="356" spans="11:11" s="19" customFormat="1" ht="15.75" x14ac:dyDescent="0.25">
      <c r="K356" s="36"/>
    </row>
    <row r="357" spans="11:11" s="19" customFormat="1" ht="15.75" x14ac:dyDescent="0.25">
      <c r="K357" s="36"/>
    </row>
    <row r="358" spans="11:11" s="19" customFormat="1" ht="15.75" x14ac:dyDescent="0.25">
      <c r="K358" s="36"/>
    </row>
    <row r="359" spans="11:11" s="19" customFormat="1" ht="15.75" x14ac:dyDescent="0.25">
      <c r="K359" s="36"/>
    </row>
    <row r="360" spans="11:11" s="19" customFormat="1" ht="15.75" x14ac:dyDescent="0.25">
      <c r="K360" s="36"/>
    </row>
    <row r="361" spans="11:11" s="19" customFormat="1" ht="15.75" x14ac:dyDescent="0.25">
      <c r="K361" s="36"/>
    </row>
    <row r="362" spans="11:11" s="19" customFormat="1" ht="15.75" x14ac:dyDescent="0.25">
      <c r="K362" s="36"/>
    </row>
    <row r="363" spans="11:11" s="19" customFormat="1" ht="15.75" x14ac:dyDescent="0.25">
      <c r="K363" s="36"/>
    </row>
    <row r="364" spans="11:11" s="19" customFormat="1" ht="15.75" x14ac:dyDescent="0.25">
      <c r="K364" s="36"/>
    </row>
    <row r="365" spans="11:11" s="19" customFormat="1" ht="15.75" x14ac:dyDescent="0.25">
      <c r="K365" s="36"/>
    </row>
    <row r="366" spans="11:11" s="19" customFormat="1" ht="15.75" x14ac:dyDescent="0.25">
      <c r="K366" s="36"/>
    </row>
    <row r="367" spans="11:11" s="19" customFormat="1" ht="15.75" x14ac:dyDescent="0.25">
      <c r="K367" s="36"/>
    </row>
    <row r="368" spans="11:11" s="19" customFormat="1" ht="15.75" x14ac:dyDescent="0.25">
      <c r="K368" s="36"/>
    </row>
    <row r="369" spans="11:11" s="19" customFormat="1" ht="15.75" x14ac:dyDescent="0.25">
      <c r="K369" s="36"/>
    </row>
    <row r="370" spans="11:11" s="19" customFormat="1" ht="15.75" x14ac:dyDescent="0.25">
      <c r="K370" s="36"/>
    </row>
    <row r="371" spans="11:11" s="19" customFormat="1" ht="15.75" x14ac:dyDescent="0.25">
      <c r="K371" s="36"/>
    </row>
    <row r="372" spans="11:11" s="19" customFormat="1" ht="15.75" x14ac:dyDescent="0.25">
      <c r="K372" s="36"/>
    </row>
    <row r="373" spans="11:11" s="19" customFormat="1" ht="15.75" x14ac:dyDescent="0.25">
      <c r="K373" s="36"/>
    </row>
    <row r="374" spans="11:11" s="19" customFormat="1" ht="15.75" x14ac:dyDescent="0.25">
      <c r="K374" s="36"/>
    </row>
    <row r="375" spans="11:11" s="19" customFormat="1" ht="15.75" x14ac:dyDescent="0.25">
      <c r="K375" s="36"/>
    </row>
    <row r="376" spans="11:11" s="19" customFormat="1" ht="15.75" x14ac:dyDescent="0.25">
      <c r="K376" s="36"/>
    </row>
    <row r="377" spans="11:11" s="19" customFormat="1" ht="15.75" x14ac:dyDescent="0.25">
      <c r="K377" s="36"/>
    </row>
    <row r="378" spans="11:11" s="19" customFormat="1" ht="15.75" x14ac:dyDescent="0.25">
      <c r="K378" s="36"/>
    </row>
    <row r="379" spans="11:11" s="19" customFormat="1" ht="15.75" x14ac:dyDescent="0.25">
      <c r="K379" s="36"/>
    </row>
    <row r="380" spans="11:11" s="19" customFormat="1" ht="15.75" x14ac:dyDescent="0.25">
      <c r="K380" s="36"/>
    </row>
    <row r="381" spans="11:11" s="19" customFormat="1" ht="15.75" x14ac:dyDescent="0.25">
      <c r="K381" s="36"/>
    </row>
    <row r="382" spans="11:11" s="19" customFormat="1" ht="15.75" x14ac:dyDescent="0.25">
      <c r="K382" s="36"/>
    </row>
    <row r="383" spans="11:11" s="19" customFormat="1" ht="15.75" x14ac:dyDescent="0.25">
      <c r="K383" s="36"/>
    </row>
    <row r="384" spans="11:11" s="19" customFormat="1" ht="15.75" x14ac:dyDescent="0.25">
      <c r="K384" s="36"/>
    </row>
    <row r="385" spans="11:11" s="19" customFormat="1" ht="15.75" x14ac:dyDescent="0.25">
      <c r="K385" s="36"/>
    </row>
    <row r="386" spans="11:11" s="19" customFormat="1" ht="15.75" x14ac:dyDescent="0.25">
      <c r="K386" s="36"/>
    </row>
    <row r="387" spans="11:11" s="19" customFormat="1" ht="15.75" x14ac:dyDescent="0.25">
      <c r="K387" s="36"/>
    </row>
    <row r="388" spans="11:11" s="19" customFormat="1" ht="15.75" x14ac:dyDescent="0.25">
      <c r="K388" s="36"/>
    </row>
    <row r="389" spans="11:11" s="19" customFormat="1" ht="15.75" x14ac:dyDescent="0.25">
      <c r="K389" s="36"/>
    </row>
    <row r="390" spans="11:11" s="19" customFormat="1" ht="15.75" x14ac:dyDescent="0.25">
      <c r="K390" s="36"/>
    </row>
    <row r="391" spans="11:11" s="19" customFormat="1" ht="15.75" x14ac:dyDescent="0.25">
      <c r="K391" s="36"/>
    </row>
    <row r="392" spans="11:11" s="19" customFormat="1" ht="15.75" x14ac:dyDescent="0.25">
      <c r="K392" s="36"/>
    </row>
    <row r="393" spans="11:11" s="19" customFormat="1" ht="15.75" x14ac:dyDescent="0.25">
      <c r="K393" s="36"/>
    </row>
    <row r="394" spans="11:11" s="19" customFormat="1" ht="15.75" x14ac:dyDescent="0.25">
      <c r="K394" s="36"/>
    </row>
    <row r="395" spans="11:11" s="19" customFormat="1" ht="15.75" x14ac:dyDescent="0.25">
      <c r="K395" s="36"/>
    </row>
    <row r="396" spans="11:11" s="19" customFormat="1" ht="15.75" x14ac:dyDescent="0.25">
      <c r="K396" s="36"/>
    </row>
    <row r="397" spans="11:11" s="19" customFormat="1" ht="15.75" x14ac:dyDescent="0.25">
      <c r="K397" s="36"/>
    </row>
    <row r="398" spans="11:11" s="19" customFormat="1" ht="15.75" x14ac:dyDescent="0.25">
      <c r="K398" s="36"/>
    </row>
    <row r="399" spans="11:11" s="19" customFormat="1" ht="15.75" x14ac:dyDescent="0.25">
      <c r="K399" s="36"/>
    </row>
    <row r="400" spans="11:11" s="19" customFormat="1" ht="15.75" x14ac:dyDescent="0.25">
      <c r="K400" s="36"/>
    </row>
    <row r="401" spans="11:11" s="19" customFormat="1" ht="15.75" x14ac:dyDescent="0.25">
      <c r="K401" s="36"/>
    </row>
    <row r="402" spans="11:11" s="19" customFormat="1" ht="15.75" x14ac:dyDescent="0.25">
      <c r="K402" s="36"/>
    </row>
    <row r="403" spans="11:11" s="19" customFormat="1" ht="15.75" x14ac:dyDescent="0.25">
      <c r="K403" s="36"/>
    </row>
    <row r="404" spans="11:11" s="19" customFormat="1" ht="15.75" x14ac:dyDescent="0.25">
      <c r="K404" s="36"/>
    </row>
    <row r="405" spans="11:11" s="19" customFormat="1" ht="15.75" x14ac:dyDescent="0.25">
      <c r="K405" s="36"/>
    </row>
    <row r="406" spans="11:11" s="19" customFormat="1" ht="15.75" x14ac:dyDescent="0.25">
      <c r="K406" s="36"/>
    </row>
    <row r="407" spans="11:11" s="19" customFormat="1" ht="15.75" x14ac:dyDescent="0.25">
      <c r="K407" s="36"/>
    </row>
    <row r="408" spans="11:11" s="19" customFormat="1" ht="15.75" x14ac:dyDescent="0.25">
      <c r="K408" s="36"/>
    </row>
    <row r="409" spans="11:11" s="19" customFormat="1" ht="15.75" x14ac:dyDescent="0.25">
      <c r="K409" s="36"/>
    </row>
    <row r="410" spans="11:11" s="19" customFormat="1" ht="15.75" x14ac:dyDescent="0.25">
      <c r="K410" s="36"/>
    </row>
    <row r="411" spans="11:11" s="19" customFormat="1" ht="15.75" x14ac:dyDescent="0.25">
      <c r="K411" s="36"/>
    </row>
    <row r="412" spans="11:11" s="19" customFormat="1" ht="15.75" x14ac:dyDescent="0.25">
      <c r="K412" s="36"/>
    </row>
    <row r="413" spans="11:11" s="19" customFormat="1" ht="15.75" x14ac:dyDescent="0.25">
      <c r="K413" s="36"/>
    </row>
    <row r="414" spans="11:11" s="19" customFormat="1" ht="15.75" x14ac:dyDescent="0.25">
      <c r="K414" s="36"/>
    </row>
    <row r="415" spans="11:11" s="19" customFormat="1" ht="15.75" x14ac:dyDescent="0.25">
      <c r="K415" s="36"/>
    </row>
    <row r="416" spans="11:11" s="19" customFormat="1" ht="15.75" x14ac:dyDescent="0.25">
      <c r="K416" s="36"/>
    </row>
    <row r="417" spans="11:11" s="19" customFormat="1" ht="15.75" x14ac:dyDescent="0.25">
      <c r="K417" s="36"/>
    </row>
    <row r="418" spans="11:11" s="19" customFormat="1" ht="15.75" x14ac:dyDescent="0.25">
      <c r="K418" s="36"/>
    </row>
    <row r="419" spans="11:11" s="19" customFormat="1" ht="15.75" x14ac:dyDescent="0.25">
      <c r="K419" s="36"/>
    </row>
    <row r="420" spans="11:11" s="19" customFormat="1" ht="15.75" x14ac:dyDescent="0.25">
      <c r="K420" s="36"/>
    </row>
    <row r="421" spans="11:11" s="19" customFormat="1" ht="15.75" x14ac:dyDescent="0.25">
      <c r="K421" s="36"/>
    </row>
    <row r="422" spans="11:11" s="19" customFormat="1" ht="15.75" x14ac:dyDescent="0.25">
      <c r="K422" s="36"/>
    </row>
    <row r="423" spans="11:11" s="19" customFormat="1" ht="15.75" x14ac:dyDescent="0.25">
      <c r="K423" s="36"/>
    </row>
    <row r="424" spans="11:11" s="19" customFormat="1" ht="15.75" x14ac:dyDescent="0.25">
      <c r="K424" s="36"/>
    </row>
    <row r="425" spans="11:11" s="19" customFormat="1" ht="15.75" x14ac:dyDescent="0.25">
      <c r="K425" s="36"/>
    </row>
    <row r="426" spans="11:11" s="19" customFormat="1" ht="15.75" x14ac:dyDescent="0.25">
      <c r="K426" s="36"/>
    </row>
    <row r="427" spans="11:11" s="19" customFormat="1" ht="15.75" x14ac:dyDescent="0.25">
      <c r="K427" s="36"/>
    </row>
    <row r="428" spans="11:11" s="19" customFormat="1" ht="15.75" x14ac:dyDescent="0.25">
      <c r="K428" s="36"/>
    </row>
    <row r="429" spans="11:11" s="19" customFormat="1" ht="15.75" x14ac:dyDescent="0.25">
      <c r="K429" s="36"/>
    </row>
    <row r="430" spans="11:11" s="19" customFormat="1" ht="15.75" x14ac:dyDescent="0.25">
      <c r="K430" s="36"/>
    </row>
    <row r="431" spans="11:11" s="19" customFormat="1" ht="15.75" x14ac:dyDescent="0.25">
      <c r="K431" s="36"/>
    </row>
    <row r="432" spans="11:11" s="19" customFormat="1" ht="15.75" x14ac:dyDescent="0.25">
      <c r="K432" s="36"/>
    </row>
    <row r="433" spans="11:11" s="19" customFormat="1" ht="15.75" x14ac:dyDescent="0.25">
      <c r="K433" s="36"/>
    </row>
    <row r="434" spans="11:11" s="19" customFormat="1" ht="15.75" x14ac:dyDescent="0.25">
      <c r="K434" s="36"/>
    </row>
    <row r="435" spans="11:11" s="19" customFormat="1" ht="15.75" x14ac:dyDescent="0.25">
      <c r="K435" s="36"/>
    </row>
    <row r="436" spans="11:11" s="19" customFormat="1" ht="15.75" x14ac:dyDescent="0.25">
      <c r="K436" s="36"/>
    </row>
    <row r="437" spans="11:11" s="19" customFormat="1" ht="15.75" x14ac:dyDescent="0.25">
      <c r="K437" s="36"/>
    </row>
    <row r="438" spans="11:11" s="19" customFormat="1" ht="15.75" x14ac:dyDescent="0.25">
      <c r="K438" s="36"/>
    </row>
    <row r="439" spans="11:11" s="19" customFormat="1" ht="15.75" x14ac:dyDescent="0.25">
      <c r="K439" s="36"/>
    </row>
    <row r="440" spans="11:11" s="19" customFormat="1" ht="15.75" x14ac:dyDescent="0.25">
      <c r="K440" s="36"/>
    </row>
    <row r="441" spans="11:11" s="19" customFormat="1" ht="15.75" x14ac:dyDescent="0.25">
      <c r="K441" s="36"/>
    </row>
    <row r="442" spans="11:11" s="19" customFormat="1" ht="15.75" x14ac:dyDescent="0.25">
      <c r="K442" s="36"/>
    </row>
    <row r="443" spans="11:11" s="19" customFormat="1" ht="15.75" x14ac:dyDescent="0.25">
      <c r="K443" s="36"/>
    </row>
    <row r="444" spans="11:11" s="19" customFormat="1" ht="15.75" x14ac:dyDescent="0.25">
      <c r="K444" s="36"/>
    </row>
    <row r="445" spans="11:11" s="19" customFormat="1" ht="15.75" x14ac:dyDescent="0.25">
      <c r="K445" s="36"/>
    </row>
    <row r="446" spans="11:11" s="19" customFormat="1" ht="15.75" x14ac:dyDescent="0.25">
      <c r="K446" s="36"/>
    </row>
    <row r="447" spans="11:11" s="19" customFormat="1" ht="15.75" x14ac:dyDescent="0.25">
      <c r="K447" s="36"/>
    </row>
    <row r="448" spans="11:11" s="19" customFormat="1" ht="15.75" x14ac:dyDescent="0.25">
      <c r="K448" s="36"/>
    </row>
    <row r="449" spans="11:11" s="19" customFormat="1" ht="15.75" x14ac:dyDescent="0.25">
      <c r="K449" s="36"/>
    </row>
    <row r="450" spans="11:11" s="19" customFormat="1" ht="15.75" x14ac:dyDescent="0.25">
      <c r="K450" s="36"/>
    </row>
    <row r="451" spans="11:11" s="19" customFormat="1" ht="15.75" x14ac:dyDescent="0.25">
      <c r="K451" s="36"/>
    </row>
    <row r="452" spans="11:11" s="19" customFormat="1" ht="15.75" x14ac:dyDescent="0.25">
      <c r="K452" s="36"/>
    </row>
    <row r="453" spans="11:11" s="19" customFormat="1" ht="15.75" x14ac:dyDescent="0.25">
      <c r="K453" s="36"/>
    </row>
    <row r="454" spans="11:11" s="19" customFormat="1" ht="15.75" x14ac:dyDescent="0.25">
      <c r="K454" s="36"/>
    </row>
    <row r="455" spans="11:11" s="19" customFormat="1" ht="15.75" x14ac:dyDescent="0.25">
      <c r="K455" s="36"/>
    </row>
    <row r="456" spans="11:11" s="19" customFormat="1" ht="15.75" x14ac:dyDescent="0.25">
      <c r="K456" s="36"/>
    </row>
    <row r="457" spans="11:11" s="19" customFormat="1" ht="15.75" x14ac:dyDescent="0.25">
      <c r="K457" s="36"/>
    </row>
    <row r="458" spans="11:11" s="19" customFormat="1" ht="15.75" x14ac:dyDescent="0.25">
      <c r="K458" s="36"/>
    </row>
    <row r="459" spans="11:11" s="19" customFormat="1" ht="15.75" x14ac:dyDescent="0.25">
      <c r="K459" s="36"/>
    </row>
    <row r="460" spans="11:11" s="19" customFormat="1" ht="15.75" x14ac:dyDescent="0.25">
      <c r="K460" s="36"/>
    </row>
    <row r="461" spans="11:11" s="19" customFormat="1" ht="15.75" x14ac:dyDescent="0.25">
      <c r="K461" s="36"/>
    </row>
    <row r="462" spans="11:11" s="19" customFormat="1" ht="15.75" x14ac:dyDescent="0.25">
      <c r="K462" s="36"/>
    </row>
    <row r="463" spans="11:11" s="19" customFormat="1" ht="15.75" x14ac:dyDescent="0.25">
      <c r="K463" s="36"/>
    </row>
    <row r="464" spans="11:11" s="19" customFormat="1" ht="15.75" x14ac:dyDescent="0.25">
      <c r="K464" s="36"/>
    </row>
    <row r="465" spans="11:11" s="19" customFormat="1" ht="15.75" x14ac:dyDescent="0.25">
      <c r="K465" s="36"/>
    </row>
    <row r="466" spans="11:11" s="19" customFormat="1" ht="15.75" x14ac:dyDescent="0.25">
      <c r="K466" s="36"/>
    </row>
    <row r="467" spans="11:11" s="19" customFormat="1" ht="15.75" x14ac:dyDescent="0.25">
      <c r="K467" s="36"/>
    </row>
    <row r="468" spans="11:11" s="19" customFormat="1" ht="15.75" x14ac:dyDescent="0.25">
      <c r="K468" s="36"/>
    </row>
    <row r="469" spans="11:11" s="19" customFormat="1" ht="15.75" x14ac:dyDescent="0.25">
      <c r="K469" s="36"/>
    </row>
    <row r="470" spans="11:11" s="19" customFormat="1" ht="15.75" x14ac:dyDescent="0.25">
      <c r="K470" s="36"/>
    </row>
    <row r="471" spans="11:11" s="19" customFormat="1" ht="15.75" x14ac:dyDescent="0.25">
      <c r="K471" s="36"/>
    </row>
    <row r="472" spans="11:11" s="19" customFormat="1" ht="15.75" x14ac:dyDescent="0.25">
      <c r="K472" s="36"/>
    </row>
    <row r="473" spans="11:11" s="19" customFormat="1" ht="15.75" x14ac:dyDescent="0.25">
      <c r="K473" s="36"/>
    </row>
    <row r="474" spans="11:11" s="19" customFormat="1" ht="15.75" x14ac:dyDescent="0.25">
      <c r="K474" s="36"/>
    </row>
    <row r="475" spans="11:11" s="19" customFormat="1" ht="15.75" x14ac:dyDescent="0.25">
      <c r="K475" s="36"/>
    </row>
    <row r="476" spans="11:11" s="19" customFormat="1" ht="15.75" x14ac:dyDescent="0.25">
      <c r="K476" s="36"/>
    </row>
    <row r="477" spans="11:11" s="19" customFormat="1" ht="15.75" x14ac:dyDescent="0.25">
      <c r="K477" s="36"/>
    </row>
    <row r="478" spans="11:11" s="19" customFormat="1" ht="15.75" x14ac:dyDescent="0.25">
      <c r="K478" s="36"/>
    </row>
    <row r="479" spans="11:11" s="19" customFormat="1" ht="15.75" x14ac:dyDescent="0.25">
      <c r="K479" s="36"/>
    </row>
    <row r="480" spans="11:11" s="19" customFormat="1" ht="15.75" x14ac:dyDescent="0.25">
      <c r="K480" s="36"/>
    </row>
    <row r="481" spans="11:11" s="19" customFormat="1" ht="15.75" x14ac:dyDescent="0.25">
      <c r="K481" s="36"/>
    </row>
    <row r="482" spans="11:11" s="19" customFormat="1" ht="15.75" x14ac:dyDescent="0.25">
      <c r="K482" s="36"/>
    </row>
    <row r="483" spans="11:11" s="19" customFormat="1" ht="15.75" x14ac:dyDescent="0.25">
      <c r="K483" s="36"/>
    </row>
    <row r="484" spans="11:11" s="19" customFormat="1" ht="15.75" x14ac:dyDescent="0.25">
      <c r="K484" s="36"/>
    </row>
    <row r="485" spans="11:11" s="19" customFormat="1" ht="15.75" x14ac:dyDescent="0.25">
      <c r="K485" s="36"/>
    </row>
    <row r="486" spans="11:11" s="19" customFormat="1" ht="15.75" x14ac:dyDescent="0.25">
      <c r="K486" s="36"/>
    </row>
    <row r="487" spans="11:11" s="19" customFormat="1" ht="15.75" x14ac:dyDescent="0.25">
      <c r="K487" s="36"/>
    </row>
    <row r="488" spans="11:11" s="19" customFormat="1" ht="15.75" x14ac:dyDescent="0.25">
      <c r="K488" s="36"/>
    </row>
    <row r="489" spans="11:11" s="19" customFormat="1" ht="15.75" x14ac:dyDescent="0.25">
      <c r="K489" s="36"/>
    </row>
    <row r="490" spans="11:11" s="19" customFormat="1" ht="15.75" x14ac:dyDescent="0.25">
      <c r="K490" s="36"/>
    </row>
    <row r="491" spans="11:11" s="19" customFormat="1" ht="15.75" x14ac:dyDescent="0.25">
      <c r="K491" s="36"/>
    </row>
    <row r="492" spans="11:11" s="19" customFormat="1" ht="15.75" x14ac:dyDescent="0.25">
      <c r="K492" s="36"/>
    </row>
    <row r="493" spans="11:11" s="19" customFormat="1" ht="15.75" x14ac:dyDescent="0.25">
      <c r="K493" s="36"/>
    </row>
    <row r="494" spans="11:11" s="19" customFormat="1" ht="15.75" x14ac:dyDescent="0.25">
      <c r="K494" s="36"/>
    </row>
    <row r="495" spans="11:11" s="19" customFormat="1" ht="15.75" x14ac:dyDescent="0.25">
      <c r="K495" s="36"/>
    </row>
    <row r="496" spans="11:11" s="19" customFormat="1" ht="15.75" x14ac:dyDescent="0.25">
      <c r="K496" s="36"/>
    </row>
    <row r="497" spans="11:11" s="19" customFormat="1" ht="15.75" x14ac:dyDescent="0.25">
      <c r="K497" s="36"/>
    </row>
    <row r="498" spans="11:11" s="19" customFormat="1" ht="15.75" x14ac:dyDescent="0.25">
      <c r="K498" s="36"/>
    </row>
    <row r="499" spans="11:11" s="19" customFormat="1" ht="15.75" x14ac:dyDescent="0.25">
      <c r="K499" s="36"/>
    </row>
    <row r="500" spans="11:11" s="19" customFormat="1" ht="15.75" x14ac:dyDescent="0.25">
      <c r="K500" s="36"/>
    </row>
    <row r="501" spans="11:11" s="19" customFormat="1" ht="15.75" x14ac:dyDescent="0.25">
      <c r="K501" s="36"/>
    </row>
  </sheetData>
  <dataConsolidate/>
  <mergeCells count="132">
    <mergeCell ref="K6:K10"/>
    <mergeCell ref="A25:J26"/>
    <mergeCell ref="A73:J73"/>
    <mergeCell ref="A74:B74"/>
    <mergeCell ref="F39:G39"/>
    <mergeCell ref="B40:E41"/>
    <mergeCell ref="F40:G41"/>
    <mergeCell ref="H40:J41"/>
    <mergeCell ref="H42:J43"/>
    <mergeCell ref="A37:B37"/>
    <mergeCell ref="H39:J39"/>
    <mergeCell ref="A40:A41"/>
    <mergeCell ref="A35:J36"/>
    <mergeCell ref="B39:E39"/>
    <mergeCell ref="B38:E38"/>
    <mergeCell ref="F38:G38"/>
    <mergeCell ref="H38:J38"/>
    <mergeCell ref="K52:K59"/>
    <mergeCell ref="B54:H54"/>
    <mergeCell ref="I54:J54"/>
    <mergeCell ref="B55:H55"/>
    <mergeCell ref="I55:J55"/>
    <mergeCell ref="A56:A57"/>
    <mergeCell ref="K65:K72"/>
    <mergeCell ref="A27:J29"/>
    <mergeCell ref="A30:J30"/>
    <mergeCell ref="A31:J31"/>
    <mergeCell ref="A32:J33"/>
    <mergeCell ref="A34:J34"/>
    <mergeCell ref="A75:J75"/>
    <mergeCell ref="B56:H57"/>
    <mergeCell ref="I56:J57"/>
    <mergeCell ref="A58:A59"/>
    <mergeCell ref="B58:H59"/>
    <mergeCell ref="I58:J59"/>
    <mergeCell ref="A52:J53"/>
    <mergeCell ref="A60:H60"/>
    <mergeCell ref="I60:J60"/>
    <mergeCell ref="A42:A43"/>
    <mergeCell ref="A61:J61"/>
    <mergeCell ref="A63:J63"/>
    <mergeCell ref="A64:J64"/>
    <mergeCell ref="F42:G43"/>
    <mergeCell ref="A51:B51"/>
    <mergeCell ref="B66:F66"/>
    <mergeCell ref="G66:H66"/>
    <mergeCell ref="I66:J66"/>
    <mergeCell ref="B67:F67"/>
    <mergeCell ref="A105:J105"/>
    <mergeCell ref="E107:F107"/>
    <mergeCell ref="H107:J107"/>
    <mergeCell ref="A108:C108"/>
    <mergeCell ref="E108:F108"/>
    <mergeCell ref="H108:J108"/>
    <mergeCell ref="H101:J101"/>
    <mergeCell ref="E101:F101"/>
    <mergeCell ref="A102:C102"/>
    <mergeCell ref="E102:F102"/>
    <mergeCell ref="H102:J102"/>
    <mergeCell ref="A104:J104"/>
    <mergeCell ref="A99:J99"/>
    <mergeCell ref="A98:J98"/>
    <mergeCell ref="B88:F88"/>
    <mergeCell ref="G88:H88"/>
    <mergeCell ref="A95:J96"/>
    <mergeCell ref="A94:J94"/>
    <mergeCell ref="A89:A90"/>
    <mergeCell ref="B89:F90"/>
    <mergeCell ref="G89:H90"/>
    <mergeCell ref="I89:J90"/>
    <mergeCell ref="B91:F92"/>
    <mergeCell ref="G91:H92"/>
    <mergeCell ref="I91:J92"/>
    <mergeCell ref="A91:A92"/>
    <mergeCell ref="I88:J88"/>
    <mergeCell ref="A1:J1"/>
    <mergeCell ref="A6:J6"/>
    <mergeCell ref="A7:J10"/>
    <mergeCell ref="A14:J14"/>
    <mergeCell ref="A16:J16"/>
    <mergeCell ref="A20:J21"/>
    <mergeCell ref="A24:J24"/>
    <mergeCell ref="A18:J18"/>
    <mergeCell ref="A23:J23"/>
    <mergeCell ref="A22:J22"/>
    <mergeCell ref="A2:J2"/>
    <mergeCell ref="A3:J3"/>
    <mergeCell ref="A4:J4"/>
    <mergeCell ref="A12:J12"/>
    <mergeCell ref="A13:J13"/>
    <mergeCell ref="A15:J15"/>
    <mergeCell ref="A17:J17"/>
    <mergeCell ref="A78:B78"/>
    <mergeCell ref="A79:J79"/>
    <mergeCell ref="A76:C76"/>
    <mergeCell ref="A62:C62"/>
    <mergeCell ref="A82:J82"/>
    <mergeCell ref="A83:J84"/>
    <mergeCell ref="I85:J87"/>
    <mergeCell ref="G85:H87"/>
    <mergeCell ref="B85:F87"/>
    <mergeCell ref="A85:A87"/>
    <mergeCell ref="A81:G81"/>
    <mergeCell ref="I65:J65"/>
    <mergeCell ref="G67:H67"/>
    <mergeCell ref="I67:J67"/>
    <mergeCell ref="B68:F68"/>
    <mergeCell ref="G68:H68"/>
    <mergeCell ref="I68:J68"/>
    <mergeCell ref="B69:F69"/>
    <mergeCell ref="G69:H69"/>
    <mergeCell ref="I69:J69"/>
    <mergeCell ref="B70:F70"/>
    <mergeCell ref="G70:H70"/>
    <mergeCell ref="I70:J70"/>
    <mergeCell ref="B71:F71"/>
    <mergeCell ref="B42:E43"/>
    <mergeCell ref="A44:J44"/>
    <mergeCell ref="A45:B45"/>
    <mergeCell ref="B46:J46"/>
    <mergeCell ref="B47:J47"/>
    <mergeCell ref="A48:A49"/>
    <mergeCell ref="B48:J49"/>
    <mergeCell ref="A50:J50"/>
    <mergeCell ref="A77:J77"/>
    <mergeCell ref="G71:H71"/>
    <mergeCell ref="I71:J71"/>
    <mergeCell ref="A72:F72"/>
    <mergeCell ref="G72:H72"/>
    <mergeCell ref="I72:J72"/>
    <mergeCell ref="B65:F65"/>
    <mergeCell ref="G65:H65"/>
  </mergeCells>
  <dataValidations xWindow="62" yWindow="661" count="33">
    <dataValidation type="list" allowBlank="1" showInputMessage="1" showErrorMessage="1" error="Необходимо выбрать значение из предложенных" prompt="Выберите вариант из выпадающего списка." sqref="B107 I81 B101" xr:uid="{00000000-0002-0000-0000-000000000000}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107 H81 A101" xr:uid="{00000000-0002-0000-0000-000001000000}">
      <formula1>"01,02,03,04,05,06,07,08,09,10,11,12,13,14,15,16,17,18,19,20,21,22,23,24,25,26,27,28,29,30,31"</formula1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муниципального района или городского округа." sqref="A105:J105" xr:uid="{00000000-0002-0000-0000-000002000000}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поселения" sqref="A99:J99" xr:uid="{00000000-0002-0000-0000-000003000000}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Заполните при необходимости" sqref="A95" xr:uid="{00000000-0002-0000-0000-000004000000}">
      <formula1>0</formula1>
      <formula2>250</formula2>
    </dataValidation>
    <dataValidation type="textLength" allowBlank="1" showInputMessage="1" showErrorMessage="1" error="Объем текста не должен превышать 250 символов." prompt="Введите Ф.И.О полностью, без сокращений." sqref="B89 B91" xr:uid="{00000000-0002-0000-0000-000005000000}">
      <formula1>1</formula1>
      <formula2>250</formula2>
    </dataValidation>
    <dataValidation type="textLength" allowBlank="1" showInputMessage="1" showErrorMessage="1" error="Объем текста не должен превышать 100 символов." prompt="Введите адрес электронной почты." sqref="I89 I91" xr:uid="{00000000-0002-0000-0000-000006000000}">
      <formula1>1</formula1>
      <formula2>100</formula2>
    </dataValidation>
    <dataValidation type="textLength" allowBlank="1" showInputMessage="1" showErrorMessage="1" error="Максимум 11 цифр. " prompt="Введите только цифры. " sqref="G89 G91" xr:uid="{00000000-0002-0000-0000-000007000000}">
      <formula1>1</formula1>
      <formula2>11</formula2>
    </dataValidation>
    <dataValidation type="decimal" allowBlank="1" showInputMessage="1" showErrorMessage="1" error="Должно быть введено действительное число" sqref="G68:H68" xr:uid="{00000000-0002-0000-0000-000008000000}">
      <formula1>0</formula1>
      <formula2>99999999</formula2>
    </dataValidation>
    <dataValidation type="decimal" allowBlank="1" showInputMessage="1" showErrorMessage="1" error="Максимальное значение 3 000." prompt="Укажите сумму в тыс. рублей. " sqref="G67:H67" xr:uid="{00000000-0002-0000-0000-000009000000}">
      <formula1>0</formula1>
      <formula2>3000</formula2>
    </dataValidation>
    <dataValidation allowBlank="1" showInputMessage="1" showErrorMessage="1" error="Максимальное значение 5 000." prompt="Укажите сумму в тыс. рублей. " sqref="G69:H71" xr:uid="{00000000-0002-0000-0000-00000A000000}"/>
    <dataValidation allowBlank="1" showInputMessage="1" showErrorMessage="1" prompt="от пяти до десяти фотографий с разнных ракурсов" sqref="A34:J34" xr:uid="{00000000-0002-0000-0000-00000B000000}"/>
    <dataValidation type="textLength" operator="equal" allowBlank="1" showInputMessage="1" showErrorMessage="1" error="Введите &quot;х&quot; напротив соответсвующего пункта" prompt="Введите &quot;х&quot; напротив соответствующего пункта." sqref="A46:A49" xr:uid="{00000000-0002-0000-0000-00000C000000}">
      <formula1>1</formula1>
    </dataValidation>
    <dataValidation type="textLength" allowBlank="1" showInputMessage="1" showErrorMessage="1" error="Объем текста не дожен превышать 200 знаков" prompt="Укажите номер документа" sqref="H40:J43" xr:uid="{00000000-0002-0000-0000-00000D000000}">
      <formula1>0</formula1>
      <formula2>200</formula2>
    </dataValidation>
    <dataValidation type="textLength" allowBlank="1" showInputMessage="1" showErrorMessage="1" error="Объем текста не должен превышать 250 символов." prompt="Укажите вид документа, например выписка из ЕГРН, свидетельство о праве собственности" sqref="B40:E43" xr:uid="{00000000-0002-0000-0000-00000E000000}">
      <formula1>0</formula1>
      <formula2>250</formula2>
    </dataValidation>
    <dataValidation type="textLength" allowBlank="1" showInputMessage="1" showErrorMessage="1" error="Объем текста не должен превышать 250 символов" sqref="A14:J14 A18:J19 A16:J16" xr:uid="{00000000-0002-0000-0000-00000F000000}">
      <formula1>0</formula1>
      <formula2>250</formula2>
    </dataValidation>
    <dataValidation type="textLength" allowBlank="1" showInputMessage="1" showErrorMessage="1" error="Объем текста не должен превышать 500 символов" prompt="наименование поселения, муниципального района, городского округа, наименование населенного пункта,  наименование улицы, номер дома, при наличии – наименование организации" sqref="A25:J26" xr:uid="{00000000-0002-0000-0000-000010000000}">
      <formula1>0</formula1>
      <formula2>500</formula2>
    </dataValidation>
    <dataValidation type="textLength" allowBlank="1" showInputMessage="1" showErrorMessage="1" error="Объем текста не должен превышать 250 символов" prompt="Опишите целевую группу, которая будет пользоваться результатами реализованного проекта.  " sqref="B56 B58" xr:uid="{00000000-0002-0000-0000-000011000000}">
      <formula1>0</formula1>
      <formula2>250</formula2>
    </dataValidation>
    <dataValidation type="textLength" allowBlank="1" showInputMessage="1" showErrorMessage="1" error="Объем текста не должен превышать 250 символов" prompt="наименование местной администрации муниципального района, городского округа" sqref="A4:J4" xr:uid="{00000000-0002-0000-0000-000012000000}">
      <formula1>1</formula1>
      <formula2>250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37:B37 A45:B45" xr:uid="{00000000-0002-0000-0000-000013000000}">
      <formula1>"в наличии,отсутствуют"</formula1>
    </dataValidation>
    <dataValidation type="whole" allowBlank="1" showInputMessage="1" showErrorMessage="1" error="Максимальное значение 1 000." prompt="Укажите количество человек в соответствии со сведениями о поддержке инициативного проекта на сайте https://vmeste.donland.ru/" sqref="A74:B74" xr:uid="{00000000-0002-0000-0000-000014000000}">
      <formula1>1</formula1>
      <formula2>1000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C107 C101 J81" xr:uid="{00000000-0002-0000-0000-000015000000}">
      <formula1>"2025,2026,2027"</formula1>
    </dataValidation>
    <dataValidation allowBlank="1" showInputMessage="1" showErrorMessage="1" prompt="Введите ФИО в формате &quot;Фамилия И.О.&quot;" sqref="H101:J101 H107:J107" xr:uid="{00000000-0002-0000-0000-000016000000}"/>
    <dataValidation type="whole" allowBlank="1" showInputMessage="1" showErrorMessage="1" error="Укажите значение в диапазоне от 1 до 10 000 человек" prompt="Укажите количество человек в данной группе." sqref="I56:J59" xr:uid="{00000000-0002-0000-0000-000017000000}">
      <formula1>1</formula1>
      <formula2>10000</formula2>
    </dataValidation>
    <dataValidation type="list" allowBlank="1" showInputMessage="1" showErrorMessage="1" prompt="Выберите тип объекта из выпадающего списка." sqref="A23:J23" xr:uid="{00000000-0002-0000-0000-000018000000}">
      <formula1>$A$111:$A$125</formula1>
    </dataValidation>
    <dataValidation type="list" allowBlank="1" showInputMessage="1" showErrorMessage="1" prompt="Выберите тип объекта из выпадающего списка." sqref="A30:J30" xr:uid="{00000000-0002-0000-0000-000019000000}">
      <formula1>$A$127:$A$146</formula1>
    </dataValidation>
    <dataValidation allowBlank="1" showInputMessage="1" showErrorMessage="1" prompt="Ссылки на ресурсы в информационно-телекоммуникационной сети «Интернет» (за исключением интернет-ресурса, на котором осуществлялось размещение проекта), на которых осуществлялось выявление мнения граждан по вопросу о поддержке проекта" sqref="A63:J63" xr:uid="{00000000-0002-0000-0000-00001A000000}"/>
    <dataValidation allowBlank="1" showInputMessage="1" showErrorMessage="1" prompt="Указывается наименование проекта, реализованного ранее или реализуемого на день подачи заявки, в отношении объекта, на развитие которого направлен текущий проект" sqref="A79" xr:uid="{00000000-0002-0000-0000-00001B000000}"/>
    <dataValidation allowBlank="1" showErrorMessage="1" sqref="B80:C80" xr:uid="{00000000-0002-0000-0000-00001C000000}"/>
    <dataValidation type="list" allowBlank="1" showInputMessage="1" showErrorMessage="1" prompt="Выберите вариант из выпадающего списка." sqref="A78:B78" xr:uid="{00000000-0002-0000-0000-00001D000000}">
      <formula1>"в наличии,отсутствуют"</formula1>
    </dataValidation>
    <dataValidation type="list" allowBlank="1" showInputMessage="1" showErrorMessage="1" prompt="Выберите вариант из выпадающего списка." sqref="A76" xr:uid="{00000000-0002-0000-0000-00001E000000}">
      <formula1>"планируется,не планируется"</formula1>
    </dataValidation>
    <dataValidation type="list" allowBlank="1" showInputMessage="1" showErrorMessage="1" prompt="Выберите вариант из выпадающего списка." sqref="A62" xr:uid="{00000000-0002-0000-0000-00001F000000}">
      <formula1>"использовались,не использовались"</formula1>
    </dataValidation>
    <dataValidation allowBlank="1" showInputMessage="1" showErrorMessage="1" prompt="Укажите дату в формате 00.00.0000" sqref="F40:G41 F42:G43" xr:uid="{00000000-0002-0000-0000-000020000000}"/>
  </dataValidations>
  <hyperlinks>
    <hyperlink ref="A34" r:id="rId1" xr:uid="{0235830E-94FF-4E9D-8223-990B937DDB9B}"/>
  </hyperlinks>
  <pageMargins left="0.98425196850393704" right="0.59055118110236227" top="0.78740157480314965" bottom="0.78740157480314965" header="0.39370078740157483" footer="0.39370078740157483"/>
  <pageSetup paperSize="9" orientation="portrait" horizontalDpi="4294967294" verticalDpi="4294967294" r:id="rId2"/>
  <headerFooter>
    <oddFooter>&amp;C&amp;P</oddFooter>
  </headerFooter>
  <rowBreaks count="2" manualBreakCount="2">
    <brk id="64" max="9" man="1"/>
    <brk id="9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E18"/>
  <sheetViews>
    <sheetView view="pageBreakPreview" zoomScale="90" zoomScaleNormal="90" zoomScaleSheetLayoutView="90" workbookViewId="0">
      <pane ySplit="7" topLeftCell="A8" activePane="bottomLeft" state="frozenSplit"/>
      <selection pane="bottomLeft" activeCell="C9" sqref="C9"/>
    </sheetView>
  </sheetViews>
  <sheetFormatPr defaultColWidth="8.625" defaultRowHeight="15.75" x14ac:dyDescent="0.25"/>
  <cols>
    <col min="1" max="1" width="4.25" style="40" customWidth="1"/>
    <col min="2" max="2" width="38.125" style="40" customWidth="1"/>
    <col min="3" max="3" width="17" style="40" customWidth="1"/>
    <col min="4" max="4" width="14.375" style="60" customWidth="1"/>
    <col min="5" max="5" width="8.125" style="61" customWidth="1"/>
    <col min="6" max="16384" width="8.625" style="40"/>
  </cols>
  <sheetData>
    <row r="1" spans="1:5" x14ac:dyDescent="0.25">
      <c r="A1" s="215" t="s">
        <v>24</v>
      </c>
      <c r="B1" s="215"/>
      <c r="C1" s="215"/>
      <c r="D1" s="215"/>
      <c r="E1" s="215"/>
    </row>
    <row r="2" spans="1:5" x14ac:dyDescent="0.25">
      <c r="A2" s="217" t="str">
        <f>ФОРМА!A7</f>
        <v>"Культура в кадре. Приобретение и установка LED - экрана на фасад здания Муниципального бюджетного учреждения культуры "Городской культурно - досуговый центр" по адресу: Ростовская область, г. Батайск, пл. Ленина,5"</v>
      </c>
      <c r="B2" s="217"/>
      <c r="C2" s="217"/>
      <c r="D2" s="217"/>
      <c r="E2" s="217"/>
    </row>
    <row r="3" spans="1:5" x14ac:dyDescent="0.25">
      <c r="A3" s="217"/>
      <c r="B3" s="217"/>
      <c r="C3" s="217"/>
      <c r="D3" s="217"/>
      <c r="E3" s="217"/>
    </row>
    <row r="4" spans="1:5" x14ac:dyDescent="0.25">
      <c r="A4" s="216"/>
      <c r="B4" s="216"/>
      <c r="C4" s="41"/>
      <c r="D4" s="42"/>
      <c r="E4" s="43"/>
    </row>
    <row r="5" spans="1:5" x14ac:dyDescent="0.25">
      <c r="A5" s="44" t="s">
        <v>27</v>
      </c>
      <c r="B5" s="45"/>
      <c r="C5" s="46"/>
      <c r="D5" s="47"/>
      <c r="E5" s="48"/>
    </row>
    <row r="7" spans="1:5" s="52" customFormat="1" ht="31.5" x14ac:dyDescent="0.25">
      <c r="A7" s="49" t="s">
        <v>16</v>
      </c>
      <c r="B7" s="49" t="s">
        <v>25</v>
      </c>
      <c r="C7" s="49" t="s">
        <v>26</v>
      </c>
      <c r="D7" s="50" t="s">
        <v>17</v>
      </c>
      <c r="E7" s="51" t="s">
        <v>18</v>
      </c>
    </row>
    <row r="8" spans="1:5" ht="63" customHeight="1" x14ac:dyDescent="0.25">
      <c r="A8" s="53">
        <v>1</v>
      </c>
      <c r="B8" s="54" t="s">
        <v>83</v>
      </c>
      <c r="C8" s="55" t="s">
        <v>31</v>
      </c>
      <c r="D8" s="9">
        <f>ФОРМА!I60</f>
        <v>9114</v>
      </c>
      <c r="E8" s="56">
        <f>ROUNDDOWN(IF(D8&lt;=1500,D8/100,"15"),0)</f>
        <v>15</v>
      </c>
    </row>
    <row r="9" spans="1:5" ht="81" customHeight="1" x14ac:dyDescent="0.25">
      <c r="A9" s="53">
        <v>2</v>
      </c>
      <c r="B9" s="54" t="s">
        <v>84</v>
      </c>
      <c r="C9" s="55" t="s">
        <v>30</v>
      </c>
      <c r="D9" s="9">
        <f>ФОРМА!A78</f>
        <v>0</v>
      </c>
      <c r="E9" s="56" t="str">
        <f>IF(D9="в наличии","1","0")</f>
        <v>0</v>
      </c>
    </row>
    <row r="10" spans="1:5" ht="78.75" customHeight="1" x14ac:dyDescent="0.25">
      <c r="A10" s="53">
        <v>3</v>
      </c>
      <c r="B10" s="54" t="s">
        <v>85</v>
      </c>
      <c r="C10" s="55" t="s">
        <v>61</v>
      </c>
      <c r="D10" s="11">
        <f>ФОРМА!I70</f>
        <v>0</v>
      </c>
      <c r="E10" s="57">
        <f>ROUNDDOWN(IF(D10&lt;=25%,D10*100,"25"),0)</f>
        <v>0</v>
      </c>
    </row>
    <row r="11" spans="1:5" ht="78.75" customHeight="1" x14ac:dyDescent="0.25">
      <c r="A11" s="53">
        <v>4</v>
      </c>
      <c r="B11" s="54" t="s">
        <v>40</v>
      </c>
      <c r="C11" s="55" t="s">
        <v>62</v>
      </c>
      <c r="D11" s="11">
        <f>ФОРМА!I71</f>
        <v>0</v>
      </c>
      <c r="E11" s="57">
        <f>ROUNDDOWN(IF(D11&lt;=40%,D11/2*100,"20"),0)</f>
        <v>0</v>
      </c>
    </row>
    <row r="12" spans="1:5" ht="78.75" x14ac:dyDescent="0.25">
      <c r="A12" s="53">
        <v>5</v>
      </c>
      <c r="B12" s="54" t="s">
        <v>41</v>
      </c>
      <c r="C12" s="55" t="s">
        <v>42</v>
      </c>
      <c r="D12" s="9">
        <f>ФОРМА!A74</f>
        <v>0</v>
      </c>
      <c r="E12" s="58">
        <f>ROUNDDOWN(IF(D12&lt;=100,D12/10,"10"),0)</f>
        <v>0</v>
      </c>
    </row>
    <row r="13" spans="1:5" ht="47.25" x14ac:dyDescent="0.25">
      <c r="A13" s="53">
        <v>6</v>
      </c>
      <c r="B13" s="54" t="s">
        <v>86</v>
      </c>
      <c r="C13" s="55" t="s">
        <v>87</v>
      </c>
      <c r="D13" s="9">
        <f>ФОРМА!A76</f>
        <v>0</v>
      </c>
      <c r="E13" s="58" t="str">
        <f>IF(D13="планируется","3","0")</f>
        <v>0</v>
      </c>
    </row>
    <row r="14" spans="1:5" ht="78.75" x14ac:dyDescent="0.25">
      <c r="A14" s="53">
        <v>7</v>
      </c>
      <c r="B14" s="54" t="s">
        <v>43</v>
      </c>
      <c r="C14" s="55" t="s">
        <v>30</v>
      </c>
      <c r="D14" s="9" t="str">
        <f>ФОРМА!A45</f>
        <v>в наличии</v>
      </c>
      <c r="E14" s="58" t="str">
        <f>IF(D14="в наличии","1","0")</f>
        <v>1</v>
      </c>
    </row>
    <row r="15" spans="1:5" ht="110.25" x14ac:dyDescent="0.25">
      <c r="A15" s="53">
        <v>8</v>
      </c>
      <c r="B15" s="54" t="s">
        <v>44</v>
      </c>
      <c r="C15" s="55" t="s">
        <v>30</v>
      </c>
      <c r="D15" s="9">
        <f>ФОРМА!A37</f>
        <v>0</v>
      </c>
      <c r="E15" s="58" t="str">
        <f>IF(D15="в наличии","1","0")</f>
        <v>0</v>
      </c>
    </row>
    <row r="16" spans="1:5" ht="65.25" customHeight="1" x14ac:dyDescent="0.25">
      <c r="A16" s="53">
        <v>9</v>
      </c>
      <c r="B16" s="54" t="s">
        <v>98</v>
      </c>
      <c r="C16" s="55" t="s">
        <v>102</v>
      </c>
      <c r="D16" s="9" t="str">
        <f>ФОРМА!A51</f>
        <v>на 03.09.2026 52 человека</v>
      </c>
      <c r="E16" s="58">
        <f>ROUNDDOWN(IF(D16&lt;=500,D16/20,"25"),0)</f>
        <v>25</v>
      </c>
    </row>
    <row r="17" spans="1:5" ht="66" customHeight="1" x14ac:dyDescent="0.25">
      <c r="A17" s="53">
        <v>10</v>
      </c>
      <c r="B17" s="54" t="s">
        <v>89</v>
      </c>
      <c r="C17" s="55" t="s">
        <v>90</v>
      </c>
      <c r="D17" s="9" t="str">
        <f>ФОРМА!A62</f>
        <v>использовались</v>
      </c>
      <c r="E17" s="58" t="str">
        <f>IF(D17="использовались","1","0")</f>
        <v>1</v>
      </c>
    </row>
    <row r="18" spans="1:5" s="59" customFormat="1" x14ac:dyDescent="0.25">
      <c r="A18" s="214" t="s">
        <v>19</v>
      </c>
      <c r="B18" s="214"/>
      <c r="C18" s="214"/>
      <c r="D18" s="214"/>
      <c r="E18" s="51">
        <f>E8+E9+E10+E11+E12+E13+E14+E15+E16+E17</f>
        <v>42</v>
      </c>
    </row>
  </sheetData>
  <mergeCells count="4">
    <mergeCell ref="A18:D18"/>
    <mergeCell ref="A1:E1"/>
    <mergeCell ref="A4:B4"/>
    <mergeCell ref="A2:E3"/>
  </mergeCells>
  <pageMargins left="0.98425196850393704" right="0.59055118110236227" top="0.59055118110236227" bottom="0.59055118110236227" header="0.39370078740157483" footer="0.3937007874015748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БАЛЛЫ</vt:lpstr>
      <vt:lpstr>БАЛЛЫ!Область_печати</vt:lpstr>
      <vt:lpstr>ФОРМА!Область_печати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МСУ, к.513</dc:creator>
  <cp:lastModifiedBy>Пользователь</cp:lastModifiedBy>
  <cp:lastPrinted>2026-02-25T12:16:42Z</cp:lastPrinted>
  <dcterms:created xsi:type="dcterms:W3CDTF">2019-10-03T05:08:16Z</dcterms:created>
  <dcterms:modified xsi:type="dcterms:W3CDTF">2026-09-03T12:25:37Z</dcterms:modified>
</cp:coreProperties>
</file>