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<sst xmlns="http://schemas.openxmlformats.org/spreadsheetml/2006/main" xmlns:a="http://schemas.openxmlformats.org/drawingml/2006/main" xmlns:a15="http://schemas.microsoft.com/office/drawing/2012/main" xmlns:asvg="http://schemas.microsoft.com/office/drawing/2016/SVG/main" xmlns:c="http://schemas.openxmlformats.org/drawingml/2006/chart" xmlns:co="http://ncloudtech.com" xmlns:co-ooxml="http://ncloudtech.com/ooxml" xmlns:m="http://schemas.openxmlformats.org/officeDocument/2006/math" xmlns:mc="http://schemas.openxmlformats.org/markup-compatibility/2006" xmlns:o="urn:schemas-microsoft-com:office:office" xmlns:p="http://schemas.openxmlformats.org/presentationml/2006/main" xmlns:pic="http://schemas.openxmlformats.org/drawingml/2006/picture" xmlns:r="http://schemas.openxmlformats.org/officeDocument/2006/relationships" xmlns:s="http://schemas.openxmlformats.org/officeDocument/2006/sharedTypes" xmlns:sl="http://schemas.openxmlformats.org/schemaLibrary/2006/main" xmlns:v="urn:schemas-microsoft-com:vml" xmlns:w="http://schemas.openxmlformats.org/wordprocessingml/2006/main" xmlns:w10="urn:schemas-microsoft-com:office:word" xmlns:w14="http://schemas.microsoft.com/office/word/2010/wordml" xmlns:w15="http://schemas.microsoft.com/office/word/2012/wordml" xmlns:wp="http://schemas.openxmlformats.org/drawingml/2006/wordprocessingDrawing" xmlns:wpg="http://schemas.microsoft.com/office/word/2010/wordprocessingGroup" xmlns:wps="http://schemas.microsoft.com/office/word/2010/wordprocessingShape" xmlns:x="urn:schemas-microsoft-com:office:excel" xmlns:x12ac="http://schemas.microsoft.com/office/spreadsheetml/2011/1/ac" xmlns:x14="http://schemas.microsoft.com/office/spreadsheetml/2009/9/main" xmlns:xdr="http://schemas.openxmlformats.org/drawingml/2006/spreadsheetDrawing" xmlns:xm="http://schemas.microsoft.com/office/excel/2006/main" mc:Ignorable="co co-ooxml w14 x14 w15">
  <si>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rPr>
        <rFont val="Times New Roman"/>
        <b val="false"/>
        <i val="false"/>
        <color rgb="000000" tint="0"/>
        <sz val="12"/>
      </rPr>
      <t>в ценах соответствующих лет</t>
    </r>
  </si>
  <si/>
  <si>
    <r>
      <rPr>
        <rFont val="Times New Roman"/>
        <b val="false"/>
        <i val="false"/>
        <color rgb="000000" tint="0"/>
        <sz val="12"/>
      </rPr>
      <t>индекс-дефлятор</t>
    </r>
  </si>
  <si>
    <r>
      <rPr>
        <rFont val="Times New Roman"/>
        <b val="false"/>
        <i val="false"/>
        <color rgb="000000" tint="0"/>
        <sz val="12"/>
      </rPr>
      <t>млн. рублей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</si>
  <si>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</si>
  <si>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strike val="false"/>
        <color rgb="000000" tint="0"/>
        <sz val="14"/>
      </rPr>
      <t xml:space="preserve">Приложение № 3                                                  к постановлению                                        Администрации города Батайска                                                   от  </t>
    </r>
    <r>
      <rPr>
        <rFont val="Times New Roman"/>
        <b val="false"/>
        <i val="false"/>
        <strike val="false"/>
        <color rgb="000000" tint="0"/>
        <sz val="14"/>
        <u val="single"/>
      </rPr>
      <t xml:space="preserve">                      </t>
    </r>
    <r>
      <rPr>
        <rFont val="Times New Roman"/>
        <b val="false"/>
        <i val="false"/>
        <strike val="false"/>
        <color rgb="000000" tint="0"/>
        <sz val="14"/>
        <u val="none"/>
      </rPr>
      <t xml:space="preserve"> </t>
    </r>
    <r>
      <rPr>
        <rFont val="Times New Roman"/>
        <b val="false"/>
        <i val="false"/>
        <strike val="false"/>
        <color rgb="000000" tint="0"/>
        <sz val="14"/>
      </rPr>
      <t>№</t>
    </r>
    <r>
      <rPr>
        <rFont val="Times New Roman"/>
        <b val="false"/>
        <i val="false"/>
        <strike val="false"/>
        <color rgb="000000" tint="0"/>
        <sz val="14"/>
        <u val="single"/>
      </rPr>
      <t xml:space="preserve">                 </t>
    </r>
    <r>
      <rPr>
        <rFont val="Times New Roman"/>
        <b val="false"/>
        <i val="false"/>
        <strike val="false"/>
        <color rgb="000000" tint="0"/>
        <sz val="14"/>
        <u val="single"/>
      </rPr>
      <t>.</t>
    </r>
  </si>
  <si>
    <r>
      <rPr>
        <rFont val="Times New Roman"/>
        <b val="false"/>
        <i val="false"/>
        <color rgb="000000" tint="0"/>
        <sz val="12"/>
      </rPr>
      <t>индекс-дефлятор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</si>
  <si>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</si>
  <si>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t>Обозначения ячеек:</t>
  </si>
  <si>
    <r>
      <rPr>
        <rFont val="Times New Roman"/>
        <b val="false"/>
        <i val="false"/>
        <color rgb="000000" tint="0"/>
        <sz val="12"/>
      </rPr>
      <t>сельское, лесное хозяйство, рыболовство и рыбоводство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</si>
  <si>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</si>
  <si>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индекс-дефлятор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</si>
  <si>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</si>
  <si>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color rgb="000000" tint="0"/>
        <sz val="12"/>
      </rPr>
      <t xml:space="preserve">Ячейки, отмеченные </t>
    </r>
    <r>
      <rPr>
        <rFont val="Times New Roman"/>
        <b val="true"/>
        <color rgb="000000" tint="0"/>
        <sz val="12"/>
      </rPr>
      <t>голубым</t>
    </r>
    <r>
      <rPr>
        <rFont val="Times New Roman"/>
        <color rgb="000000" tint="0"/>
        <sz val="12"/>
      </rPr>
      <t xml:space="preserve"> цветом</t>
    </r>
  </si>
  <si>
    <t>Доступные для заполнения МО ячейки</t>
  </si>
  <si>
    <r>
      <rPr>
        <rFont val="Times New Roman"/>
        <b val="false"/>
        <i val="false"/>
        <color rgb="000000" tint="0"/>
        <sz val="12"/>
      </rPr>
      <t>в сопоставимых ценах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</si>
  <si>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</si>
  <si>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в сопоставимых ценах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</si>
  <si>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</si>
  <si>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сельское, лесное хозяйство, рыболовство и рыбоводство</t>
    </r>
  </si>
  <si>
    <r>
      <rPr>
        <rFont val="Times New Roman"/>
        <b val="false"/>
        <sz val="14"/>
      </rPr>
      <t>III. Малое и среднее предпринимательство</t>
    </r>
  </si>
  <si>
    <r>
      <rPr>
        <rFont val="Times New Roman"/>
        <sz val="12"/>
      </rPr>
      <t xml:space="preserve">Ячейки, отмеченные </t>
    </r>
    <r>
      <rPr>
        <rFont val="Times New Roman"/>
        <b val="true"/>
        <sz val="12"/>
      </rPr>
      <t>белым</t>
    </r>
    <r>
      <rPr>
        <rFont val="Times New Roman"/>
        <sz val="12"/>
      </rPr>
      <t xml:space="preserve"> цветом</t>
    </r>
  </si>
  <si>
    <t>Недоступные для заполнения МО ячейки</t>
  </si>
  <si>
    <r>
      <rPr>
        <rFont val="Times New Roman"/>
        <b val="false"/>
        <i val="false"/>
        <color rgb="000000" tint="0"/>
        <sz val="12"/>
      </rPr>
      <t>в ценах соответствующих лет</t>
    </r>
  </si>
  <si>
    <r>
      <rPr>
        <rFont val="Times New Roman"/>
        <b val="false"/>
        <i val="false"/>
        <color rgb="000000" tint="0"/>
        <sz val="12"/>
      </rPr>
      <t>млн. рублей</t>
    </r>
  </si>
  <si>
    <r>
      <rPr>
        <rFont val="Times New Roman"/>
        <b val="false"/>
        <i val="false"/>
        <color rgb="000000" tint="0"/>
        <sz val="12"/>
      </rPr>
      <t>обеспечение электрической энергией, газом и паром, кондиционирование воздуха</t>
    </r>
  </si>
  <si>
    <r>
      <t xml:space="preserve">Статистические данные 
</t>
    </r>
    <r>
      <t>(здесь не корректировать!!!)</t>
    </r>
  </si>
  <si>
    <r>
      <rPr>
        <rFont val="Times New Roman"/>
        <b val="false"/>
        <i val="false"/>
        <color rgb="000000" tint="0"/>
        <sz val="12"/>
      </rPr>
      <t>строительство</t>
    </r>
  </si>
  <si>
    <r>
      <rPr>
        <rFont val="Times New Roman"/>
        <color rgb="000000" tint="0"/>
        <sz val="12"/>
      </rPr>
      <t xml:space="preserve">Ячейки, отмеченные </t>
    </r>
    <r>
      <rPr>
        <rFont val="Times New Roman"/>
        <b val="true"/>
        <color rgb="000000" tint="0"/>
        <sz val="12"/>
      </rPr>
      <t>оранжевым</t>
    </r>
    <r>
      <rPr>
        <rFont val="Times New Roman"/>
        <color rgb="000000" tint="0"/>
        <sz val="12"/>
      </rPr>
      <t xml:space="preserve"> цветом</t>
    </r>
  </si>
  <si>
    <t>Ячейки с контрольными соотношениями (недоступны для заполнения)</t>
  </si>
  <si>
    <t>Сведения из базы данных, сформированной по итогам прогнозирования в 2025 году  (здесь не корректировать!!!)</t>
  </si>
  <si>
    <r>
      <rPr>
        <rFont val="Times New Roman"/>
        <b val="false"/>
        <i val="false"/>
        <color rgb="000000" tint="0"/>
        <sz val="12"/>
      </rPr>
      <t>индекс-дефлятор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</si>
  <si>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</si>
  <si>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в ценах соответствующих лет</t>
    </r>
  </si>
  <si>
    <r>
      <rPr>
        <rFont val="Times New Roman"/>
        <b val="false"/>
        <i val="false"/>
        <color rgb="000000" tint="0"/>
        <sz val="12"/>
      </rPr>
      <t>млн. рублей</t>
    </r>
  </si>
  <si>
    <r>
      <rPr>
        <rFont val="Times New Roman"/>
        <b val="false"/>
        <i val="false"/>
        <color rgb="000000" tint="0"/>
        <sz val="12"/>
      </rPr>
      <t>Показатели</t>
    </r>
  </si>
  <si>
    <r>
      <rPr>
        <rFont val="Times New Roman"/>
        <b val="false"/>
        <i val="false"/>
        <color rgb="000000" tint="0"/>
        <sz val="12"/>
      </rPr>
      <t>Единица измерения</t>
    </r>
  </si>
  <si>
    <r>
      <rPr>
        <rFont val="Times New Roman"/>
        <b val="false"/>
        <i val="false"/>
        <color rgb="000000" tint="0"/>
        <sz val="12"/>
      </rPr>
      <t>в ценах соответствующих лет</t>
    </r>
  </si>
  <si>
    <r>
      <rPr>
        <rFont val="Times New Roman"/>
        <b val="false"/>
        <i val="false"/>
        <color rgb="000000" tint="0"/>
        <sz val="12"/>
      </rPr>
      <t>млн. рублей</t>
    </r>
  </si>
  <si>
    <r>
      <rPr>
        <rFont val="Times New Roman"/>
        <b val="false"/>
        <i val="false"/>
        <color rgb="000000" tint="0"/>
        <sz val="12"/>
      </rPr>
      <t>индекс-дефлятор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</si>
  <si>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</si>
  <si>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в сопоставимых ценах</t>
    </r>
  </si>
  <si>
    <r>
      <rPr>
        <rFont val="Times New Roman"/>
        <b val="false"/>
        <i val="false"/>
        <color rgb="000000" tint="0"/>
        <sz val="12"/>
      </rPr>
      <t>отчет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</si>
  <si>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</si>
  <si>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отчет</t>
    </r>
  </si>
  <si>
    <r>
      <rPr>
        <rFont val="Times New Roman"/>
        <b val="false"/>
        <i val="false"/>
        <color rgb="000000" tint="0"/>
        <sz val="12"/>
      </rPr>
      <t>отчет</t>
    </r>
  </si>
  <si>
    <r>
      <rPr>
        <rFont val="Times New Roman"/>
        <b val="false"/>
        <i val="false"/>
        <color rgb="000000" tint="0"/>
        <sz val="12"/>
      </rPr>
      <t>оценка</t>
    </r>
  </si>
  <si>
    <r>
      <rPr>
        <rFont val="Times New Roman"/>
        <b val="false"/>
        <i val="false"/>
        <color rgb="000000" tint="0"/>
        <sz val="12"/>
      </rPr>
      <t>прогноз</t>
    </r>
  </si>
  <si>
    <r>
      <rPr>
        <rFont val="Times New Roman"/>
        <b val="false"/>
        <i val="false"/>
        <color rgb="000000" tint="0"/>
        <sz val="12"/>
      </rPr>
      <t>прогноз</t>
    </r>
  </si>
  <si>
    <r>
      <rPr>
        <rFont val="Times New Roman"/>
        <b val="false"/>
        <i val="false"/>
        <color rgb="000000" tint="0"/>
        <sz val="12"/>
      </rPr>
      <t>прогноз</t>
    </r>
  </si>
  <si>
    <r>
      <rPr>
        <rFont val="Times New Roman"/>
        <b val="false"/>
        <i val="false"/>
        <color rgb="000000" tint="0"/>
        <sz val="12"/>
      </rPr>
      <t>индекс-дефлятор</t>
    </r>
  </si>
  <si>
    <t>отчет</t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</si>
  <si>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</si>
  <si>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t>Введенные данные соответствуют вычислениям</t>
  </si>
  <si>
    <r>
      <rPr>
        <rFont val="Times New Roman"/>
        <b val="false"/>
        <i val="false"/>
        <color rgb="000000" tint="0"/>
        <sz val="12"/>
      </rPr>
      <t>Число малых и средних предприятий*</t>
    </r>
  </si>
  <si>
    <r>
      <rPr>
        <rFont val="Times New Roman"/>
        <b val="false"/>
        <i val="false"/>
        <color rgb="000000" tint="0"/>
        <sz val="12"/>
      </rPr>
      <t>единиц</t>
    </r>
  </si>
  <si>
    <r>
      <rPr>
        <rFont val="Times New Roman"/>
        <b val="false"/>
        <i val="false"/>
        <color rgb="000000" tint="0"/>
        <sz val="12"/>
      </rPr>
      <t>сельское, лесное хозяйство, рыболовство и рыбоводство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</si>
  <si>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</si>
  <si>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транспортировка и хранение</t>
    </r>
  </si>
  <si>
    <t>Введенные данные не соответствуют вычислениям</t>
  </si>
  <si>
    <r>
      <rPr>
        <rFont val="Times New Roman"/>
        <b val="false"/>
        <i val="false"/>
        <color rgb="000000" tint="0"/>
        <sz val="12"/>
      </rPr>
      <t>Темп роста числа малых и средних предприятий, % к предыдущему году</t>
    </r>
  </si>
  <si>
    <r>
      <rPr>
        <rFont val="Times New Roman"/>
        <b val="false"/>
        <i val="false"/>
        <color rgb="000000" tint="0"/>
        <sz val="12"/>
      </rPr>
      <t>процентов</t>
    </r>
  </si>
  <si>
    <r>
      <rPr>
        <rFont val="Times New Roman"/>
        <b val="false"/>
        <i val="false"/>
        <color rgb="000000" tint="0"/>
        <sz val="12"/>
      </rPr>
      <t>в сопоставимых ценах</t>
    </r>
  </si>
  <si>
    <r>
      <rPr>
        <rFont val="Times New Roman"/>
        <b val="false"/>
        <i val="false"/>
        <color rgb="000000" tint="0"/>
        <sz val="12"/>
      </rPr>
      <t>в ценах соответствующих лет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</si>
  <si>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</si>
  <si>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млн. рублей</t>
    </r>
  </si>
  <si>
    <r>
      <rPr>
        <rFont val="Times New Roman"/>
        <b val="false"/>
        <i val="false"/>
        <color rgb="000000" tint="0"/>
        <sz val="12"/>
      </rPr>
      <t>сельское, лесное хозяйство, рыболовство и рыбоводство</t>
    </r>
  </si>
  <si>
    <r>
      <rPr>
        <rFont val="Times New Roman"/>
        <b val="false"/>
        <i val="false"/>
        <color rgb="000000" tint="0"/>
        <sz val="12"/>
      </rPr>
      <t>индекс-дефлятор</t>
    </r>
  </si>
  <si>
    <r>
      <rPr>
        <rFont val="Times New Roman"/>
        <color rgb="000000" tint="0"/>
        <sz val="12"/>
      </rPr>
      <t xml:space="preserve">Ячейки, отмеченные </t>
    </r>
    <r>
      <rPr>
        <rFont val="Times New Roman"/>
        <b val="true"/>
        <color rgb="000000" tint="0"/>
        <sz val="12"/>
      </rPr>
      <t>иным</t>
    </r>
    <r>
      <rPr>
        <rFont val="Times New Roman"/>
        <color rgb="000000" tint="0"/>
        <sz val="12"/>
      </rPr>
      <t xml:space="preserve"> цветом</t>
    </r>
  </si>
  <si>
    <t>Создают удобство для восприятия (недоступны для заполнения)</t>
  </si>
  <si>
    <r>
      <rPr>
        <rFont val="Times New Roman"/>
        <b val="false"/>
        <i val="false"/>
        <color rgb="000000" tint="0"/>
        <sz val="12"/>
      </rPr>
      <t>в ценах соответствующих лет</t>
    </r>
  </si>
  <si>
    <r>
      <rPr>
        <rFont val="Times New Roman"/>
        <b val="false"/>
        <i val="false"/>
        <color rgb="000000" tint="0"/>
        <sz val="12"/>
      </rPr>
      <t xml:space="preserve">в т.ч. по видам экономической деятельности 
</t>
    </r>
    <r>
      <rPr>
        <rFont val="Times New Roman"/>
        <b val="false"/>
        <i val="false"/>
        <color rgb="000000" tint="0"/>
        <sz val="12"/>
      </rPr>
      <t>(справочно: сумма по видам деятельности в сравнении с "Число малых и средних предприятий*")</t>
    </r>
  </si>
  <si>
    <r>
      <rPr>
        <rFont val="Times New Roman"/>
        <b val="false"/>
        <i val="false"/>
        <color rgb="000000" tint="0"/>
        <sz val="12"/>
      </rPr>
      <t>млн. рублей</t>
    </r>
  </si>
  <si>
    <r>
      <rPr>
        <rFont val="Times New Roman"/>
        <b val="false"/>
        <i val="false"/>
        <color rgb="000000" tint="0"/>
        <sz val="12"/>
      </rPr>
      <t>строительство</t>
    </r>
  </si>
  <si>
    <r>
      <rPr>
        <rFont val="Times New Roman"/>
        <b val="false"/>
        <i val="false"/>
        <color rgb="000000" tint="0"/>
        <sz val="12"/>
      </rPr>
      <t>в сопоставимых ценах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</si>
  <si>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</si>
  <si>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в ценах соответствующих лет</t>
    </r>
  </si>
  <si>
    <r>
      <rPr>
        <rFont val="Times New Roman"/>
        <b val="false"/>
        <i val="false"/>
        <color rgb="000000" tint="0"/>
        <sz val="12"/>
      </rPr>
      <t>млн. рублей</t>
    </r>
  </si>
  <si>
    <r>
      <rPr>
        <rFont val="Times New Roman"/>
        <b val="false"/>
        <i val="false"/>
        <color rgb="000000" tint="0"/>
        <sz val="12"/>
      </rPr>
      <t>индекс-дефлятор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</si>
  <si>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</si>
  <si>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t>Рассчитано как сумма числа малых и средних предприятий</t>
  </si>
  <si>
    <r>
      <rPr>
        <rFont val="Times New Roman"/>
        <b val="false"/>
        <i val="false"/>
        <color rgb="000000" tint="0"/>
        <sz val="12"/>
      </rPr>
      <t>добыча полезных ископаемых</t>
    </r>
  </si>
  <si>
    <r>
      <rPr>
        <rFont val="Times New Roman"/>
        <b val="false"/>
        <i val="false"/>
        <color rgb="000000" tint="0"/>
        <sz val="12"/>
      </rPr>
      <t>единиц</t>
    </r>
  </si>
  <si>
    <r>
      <rPr>
        <rFont val="Times New Roman"/>
        <b val="false"/>
        <i val="false"/>
        <color rgb="000000" tint="0"/>
        <sz val="12"/>
      </rPr>
      <t>индекс-дефлятор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</si>
  <si>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</si>
  <si>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деятельность в области информации и связи</t>
    </r>
  </si>
  <si>
    <r>
      <rPr>
        <rFont val="Times New Roman"/>
        <b val="false"/>
        <i val="false"/>
        <color rgb="000000" tint="0"/>
        <sz val="12"/>
      </rPr>
      <t>в сопоставимых ценах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</si>
  <si>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</si>
  <si>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t>Отчетные данные за 2023 гг. в ячейках, отмеченных голубым цветом, внесены в соответствии с данными по итогам прогнозирования в 2025 году. Возможна корректировка Исполнителем.</t>
  </si>
  <si>
    <r>
      <rPr>
        <rFont val="Times New Roman"/>
        <b val="false"/>
        <i val="false"/>
        <color rgb="000000" tint="0"/>
        <sz val="12"/>
      </rPr>
      <t>в ценах соответствующих лет</t>
    </r>
  </si>
  <si>
    <r>
      <rPr>
        <rFont val="Times New Roman"/>
        <b val="false"/>
        <i val="false"/>
        <color rgb="000000" tint="0"/>
        <sz val="12"/>
      </rPr>
      <t>млн. рублей</t>
    </r>
  </si>
  <si>
    <r>
      <rPr>
        <rFont val="Times New Roman"/>
        <b val="false"/>
        <i val="false"/>
        <color rgb="000000" tint="0"/>
        <sz val="12"/>
      </rPr>
      <t>в сопоставимых ценах</t>
    </r>
  </si>
  <si>
    <r>
      <rPr>
        <rFont val="Times New Roman"/>
        <b val="false"/>
        <i val="false"/>
        <color rgb="000000" tint="0"/>
        <sz val="12"/>
      </rPr>
      <t>обрабатывающие производства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</si>
  <si>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</si>
  <si>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единиц</t>
    </r>
  </si>
  <si>
    <r>
      <rPr>
        <rFont val="Times New Roman"/>
        <b val="false"/>
        <i val="false"/>
        <color rgb="000000" tint="0"/>
        <sz val="12"/>
      </rPr>
      <t>транспортировка и хранение</t>
    </r>
  </si>
  <si>
    <r>
      <rPr>
        <rFont val="Times New Roman"/>
        <b val="false"/>
        <i val="false"/>
        <color rgb="000000" tint="0"/>
        <sz val="12"/>
      </rPr>
      <t xml:space="preserve">обеспечение электрической энергией, газом и паром, кондиционирование воздуха </t>
    </r>
  </si>
  <si>
    <r>
      <rPr>
        <rFont val="Times New Roman"/>
        <b val="false"/>
        <i val="false"/>
        <color rgb="000000" tint="0"/>
        <sz val="12"/>
      </rPr>
      <t>единиц</t>
    </r>
  </si>
  <si>
    <r>
      <rPr>
        <rFont val="Times New Roman"/>
        <b val="false"/>
        <i val="false"/>
        <color rgb="000000" tint="0"/>
        <sz val="12"/>
      </rPr>
      <t>сельское, лесное хозяйство, охота, рыболовство и рыбоводство</t>
    </r>
  </si>
  <si>
    <r>
      <rPr>
        <rFont val="Times New Roman"/>
        <b val="false"/>
        <i val="false"/>
        <color rgb="000000" tint="0"/>
        <sz val="12"/>
      </rPr>
      <t>в ценах соответствующих лет</t>
    </r>
  </si>
  <si>
    <r>
      <rPr>
        <rFont val="Times New Roman"/>
        <b val="false"/>
        <i val="false"/>
        <color rgb="000000" tint="0"/>
        <sz val="12"/>
      </rPr>
      <t>млн. рублей</t>
    </r>
  </si>
  <si>
    <r>
      <rPr>
        <rFont val="Times New Roman"/>
        <b val="false"/>
        <i val="false"/>
        <color rgb="000000" tint="0"/>
        <sz val="12"/>
      </rPr>
      <t>индекс-дефлятор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</si>
  <si>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</si>
  <si>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строительство</t>
    </r>
  </si>
  <si>
    <r>
      <rPr>
        <rFont val="Times New Roman"/>
        <b val="false"/>
        <i val="false"/>
        <color rgb="000000" tint="0"/>
        <sz val="12"/>
      </rPr>
      <t>единиц</t>
    </r>
  </si>
  <si>
    <r>
      <rPr>
        <rFont val="Times New Roman"/>
        <b val="false"/>
        <i val="false"/>
        <color rgb="000000" tint="0"/>
        <sz val="12"/>
      </rPr>
      <t>в ценах соответствующих лет</t>
    </r>
  </si>
  <si>
    <r>
      <rPr>
        <rFont val="Times New Roman"/>
        <b val="false"/>
        <i val="false"/>
        <color rgb="000000" tint="0"/>
        <sz val="12"/>
      </rPr>
      <t>млн. рублей</t>
    </r>
  </si>
  <si>
    <r>
      <rPr>
        <rFont val="Times New Roman"/>
        <b val="false"/>
        <i val="false"/>
        <color rgb="000000" tint="0"/>
        <sz val="12"/>
      </rPr>
      <t>индекс-дефлятор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</si>
  <si>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</si>
  <si>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в сопоставимых ценах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</si>
  <si>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</si>
  <si>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индекс-дефлятор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</si>
  <si>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</si>
  <si>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сельское, лесное хозяйство, охота, рыболовство и рыбоводство</t>
    </r>
  </si>
  <si>
    <r>
      <rPr>
        <rFont val="Times New Roman"/>
        <b val="false"/>
        <i val="false"/>
        <color rgb="000000" tint="0"/>
        <sz val="12"/>
      </rPr>
      <t>единиц</t>
    </r>
  </si>
  <si>
    <r>
      <rPr>
        <rFont val="Times New Roman"/>
        <b val="false"/>
        <i val="false"/>
        <color rgb="000000" tint="0"/>
        <sz val="12"/>
      </rPr>
      <t>в сопоставимых ценах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</si>
  <si>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</si>
  <si>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в сопоставимых ценах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</si>
  <si>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</si>
  <si>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транспортировка и хранение</t>
    </r>
  </si>
  <si>
    <r>
      <rPr>
        <rFont val="Times New Roman"/>
        <b val="false"/>
        <i val="false"/>
        <color rgb="000000" tint="0"/>
        <sz val="12"/>
      </rPr>
      <t>единиц</t>
    </r>
  </si>
  <si>
    <r>
      <rPr>
        <rFont val="Times New Roman"/>
        <b val="false"/>
        <i val="false"/>
        <color rgb="000000" tint="0"/>
        <sz val="12"/>
      </rPr>
      <t>оптовая и розничная торговля; ремонт автотранспортных средств, мотоциклов</t>
    </r>
  </si>
  <si>
    <r>
      <rPr>
        <rFont val="Times New Roman"/>
        <b val="false"/>
        <i val="false"/>
        <color rgb="000000" tint="0"/>
        <sz val="12"/>
      </rPr>
      <t>деятельность в области информации и связи</t>
    </r>
  </si>
  <si>
    <r>
      <rPr>
        <rFont val="Times New Roman"/>
        <b val="false"/>
        <i val="false"/>
        <color rgb="000000" tint="0"/>
        <sz val="12"/>
      </rPr>
      <t>в ценах соответствующих лет</t>
    </r>
  </si>
  <si>
    <r>
      <rPr>
        <rFont val="Times New Roman"/>
        <b val="false"/>
        <i val="false"/>
        <color rgb="000000" tint="0"/>
        <sz val="12"/>
      </rPr>
      <t>млн. рублей</t>
    </r>
  </si>
  <si>
    <r>
      <rPr>
        <rFont val="Times New Roman"/>
        <b val="false"/>
        <i val="false"/>
        <color rgb="000000" tint="0"/>
        <sz val="12"/>
      </rPr>
      <t>деятельность в области информации и связи</t>
    </r>
  </si>
  <si>
    <r>
      <rPr>
        <rFont val="Times New Roman"/>
        <b val="false"/>
        <i val="false"/>
        <color rgb="000000" tint="0"/>
        <sz val="12"/>
      </rPr>
      <t>единиц</t>
    </r>
  </si>
  <si>
    <r>
      <rPr>
        <rFont val="Times New Roman"/>
        <b val="false"/>
        <i val="false"/>
        <color rgb="000000" tint="0"/>
        <sz val="12"/>
      </rPr>
      <t>транспортировка и хранение</t>
    </r>
  </si>
  <si>
    <r>
      <rPr>
        <rFont val="Times New Roman"/>
        <b val="false"/>
        <i val="false"/>
        <color rgb="000000" tint="0"/>
        <sz val="12"/>
      </rPr>
      <t>в ценах соответствующих лет</t>
    </r>
  </si>
  <si>
    <r>
      <rPr>
        <rFont val="Times New Roman"/>
        <b val="false"/>
        <i val="false"/>
        <color rgb="000000" tint="0"/>
        <sz val="12"/>
      </rPr>
      <t>млн. рублей</t>
    </r>
  </si>
  <si>
    <r>
      <rPr>
        <rFont val="Times New Roman"/>
        <b val="false"/>
        <i val="false"/>
        <color rgb="000000" tint="0"/>
        <sz val="12"/>
      </rPr>
      <t>индекс-дефлятор</t>
    </r>
  </si>
  <si>
    <r>
      <rPr>
        <rFont val="Times New Roman"/>
        <b val="false"/>
        <i val="false"/>
        <color rgb="000000" tint="0"/>
        <sz val="12"/>
      </rPr>
      <t>в ценах соответствующих лет</t>
    </r>
  </si>
  <si>
    <r>
      <rPr>
        <rFont val="Times New Roman"/>
        <b val="false"/>
        <i val="false"/>
        <color rgb="000000" tint="0"/>
        <sz val="12"/>
      </rPr>
      <t>млн. рублей</t>
    </r>
  </si>
  <si>
    <r>
      <rPr>
        <rFont val="Times New Roman"/>
        <b val="false"/>
        <i val="false"/>
        <color rgb="000000" tint="0"/>
        <sz val="12"/>
      </rPr>
      <t>в сопоставимых ценах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</si>
  <si>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</si>
  <si>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</si>
  <si>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оптовая и розничная торговля; ремонт автотранспортных средств, мотоциклов</t>
    </r>
  </si>
  <si>
    <r>
      <rPr>
        <rFont val="Times New Roman"/>
        <b val="false"/>
        <i val="false"/>
        <color rgb="000000" tint="0"/>
        <sz val="12"/>
      </rPr>
      <t>единиц</t>
    </r>
  </si>
  <si>
    <r>
      <rPr>
        <rFont val="Times New Roman"/>
        <b val="false"/>
        <i val="false"/>
        <color rgb="000000" tint="0"/>
        <sz val="12"/>
      </rPr>
      <t>индекс-дефлятор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</si>
  <si>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</si>
  <si>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в сопоставимых ценах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</si>
  <si>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</si>
  <si>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деятельность по операциям с недвижимым имуществом</t>
    </r>
  </si>
  <si>
    <r>
      <rPr>
        <rFont val="Times New Roman"/>
        <b val="false"/>
        <i val="false"/>
        <color rgb="000000" tint="0"/>
        <sz val="12"/>
      </rPr>
      <t>деятельность по операциям с недвижимым имуществом</t>
    </r>
  </si>
  <si>
    <r>
      <rPr>
        <rFont val="Times New Roman"/>
        <b val="false"/>
        <i val="false"/>
        <color rgb="000000" tint="0"/>
        <sz val="12"/>
      </rPr>
      <t>единиц</t>
    </r>
  </si>
  <si>
    <r>
      <rPr>
        <rFont val="Times New Roman"/>
        <b val="false"/>
        <i val="false"/>
        <color rgb="000000" tint="0"/>
        <sz val="12"/>
      </rPr>
      <t>в сопоставимых ценах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</si>
  <si>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</si>
  <si>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в ценах соответствующих лет</t>
    </r>
  </si>
  <si>
    <r>
      <rPr>
        <rFont val="Times New Roman"/>
        <b val="false"/>
        <i val="false"/>
        <color rgb="000000" tint="0"/>
        <sz val="12"/>
      </rPr>
      <t>млн. рублей</t>
    </r>
  </si>
  <si>
    <r>
      <rPr>
        <rFont val="Times New Roman"/>
        <b val="false"/>
        <i val="false"/>
        <color rgb="000000" tint="0"/>
        <sz val="12"/>
      </rPr>
      <t>деятельность в области информации и связи</t>
    </r>
  </si>
  <si>
    <r>
      <rPr>
        <rFont val="Times New Roman"/>
        <b val="false"/>
        <i val="false"/>
        <color rgb="000000" tint="0"/>
        <sz val="12"/>
      </rPr>
      <t>прочие</t>
    </r>
  </si>
  <si>
    <r>
      <rPr>
        <rFont val="Times New Roman"/>
        <b val="false"/>
        <i val="false"/>
        <color rgb="000000" tint="0"/>
        <sz val="12"/>
      </rPr>
      <t>единиц</t>
    </r>
  </si>
  <si>
    <r>
      <rPr>
        <rFont val="Times New Roman"/>
        <b val="false"/>
        <i val="false"/>
        <color rgb="000000" tint="0"/>
        <sz val="12"/>
      </rPr>
      <t>индекс-дефлятор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</si>
  <si>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</si>
  <si>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в ценах соответствующих лет</t>
    </r>
  </si>
  <si>
    <r>
      <rPr>
        <rFont val="Times New Roman"/>
        <b val="false"/>
        <i val="false"/>
        <color rgb="000000" tint="0"/>
        <sz val="12"/>
      </rPr>
      <t>млн. рублей</t>
    </r>
  </si>
  <si>
    <r>
      <rPr>
        <rFont val="Times New Roman"/>
        <b val="false"/>
        <i val="false"/>
        <color rgb="000000" tint="0"/>
        <sz val="12"/>
      </rPr>
      <t>оптовая и розничная торговля; ремонт автотранспортных средств, мотоциклов</t>
    </r>
  </si>
  <si>
    <r>
      <rPr>
        <rFont val="Times New Roman"/>
        <b val="false"/>
        <i val="false"/>
        <color rgb="000000" tint="0"/>
        <sz val="12"/>
      </rPr>
      <t>в сопоставимых ценах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</si>
  <si>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</si>
  <si>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индекс-дефлятор</t>
    </r>
  </si>
  <si>
    <r>
      <rPr>
        <rFont val="Times New Roman"/>
        <b val="false"/>
        <i val="false"/>
        <color rgb="000000" tint="0"/>
        <sz val="12"/>
      </rPr>
      <t>в ценах соответствующих лет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</si>
  <si>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</si>
  <si>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млн. рублей</t>
    </r>
  </si>
  <si>
    <r>
      <rPr>
        <rFont val="Times New Roman"/>
        <b val="false"/>
        <i val="false"/>
        <color rgb="000000" tint="0"/>
        <sz val="12"/>
      </rPr>
      <t>Число малых предприятий*</t>
    </r>
  </si>
  <si>
    <r>
      <rPr>
        <rFont val="Times New Roman"/>
        <b val="false"/>
        <i val="false"/>
        <color rgb="000000" tint="0"/>
        <sz val="12"/>
      </rPr>
      <t>единиц</t>
    </r>
  </si>
  <si>
    <r>
      <rPr>
        <rFont val="Times New Roman"/>
        <b val="false"/>
        <i val="false"/>
        <color rgb="000000" tint="0"/>
        <sz val="12"/>
      </rPr>
      <t>индекс-дефлятор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</si>
  <si>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</si>
  <si>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прочие</t>
    </r>
  </si>
  <si>
    <r>
      <rPr>
        <rFont val="Times New Roman"/>
        <b val="false"/>
        <i val="false"/>
        <color rgb="000000" tint="0"/>
        <sz val="12"/>
      </rPr>
      <t xml:space="preserve">в т.ч. по видам экономической деятельности 
</t>
    </r>
    <r>
      <rPr>
        <rFont val="Times New Roman"/>
        <b val="false"/>
        <i val="false"/>
        <color rgb="000000" tint="0"/>
        <sz val="12"/>
      </rPr>
      <t>(справочно: сумма по видам деятельности в сравнении с "Число малых предприятий*")</t>
    </r>
  </si>
  <si>
    <r>
      <rPr>
        <rFont val="Times New Roman"/>
        <b val="false"/>
        <i val="false"/>
        <color rgb="000000" tint="0"/>
        <sz val="12"/>
      </rPr>
      <t>в ценах соответствующих лет</t>
    </r>
  </si>
  <si>
    <r>
      <rPr>
        <rFont val="Times New Roman"/>
        <b val="false"/>
        <i val="false"/>
        <color rgb="000000" tint="0"/>
        <sz val="12"/>
      </rPr>
      <t>млн. рублей</t>
    </r>
  </si>
  <si>
    <r>
      <rPr>
        <rFont val="Times New Roman"/>
        <b val="false"/>
        <i val="false"/>
        <color rgb="000000" tint="0"/>
        <sz val="12"/>
      </rPr>
      <t>в сопоставимых ценах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</si>
  <si>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</si>
  <si>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в сопоставимых ценах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</si>
  <si>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</si>
  <si>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добыча полезных ископаемых</t>
    </r>
  </si>
  <si>
    <r>
      <rPr>
        <rFont val="Times New Roman"/>
        <b val="false"/>
        <i val="false"/>
        <color rgb="000000" tint="0"/>
        <sz val="12"/>
      </rPr>
      <t>единиц</t>
    </r>
  </si>
  <si>
    <r>
      <rPr>
        <rFont val="Times New Roman"/>
        <b val="false"/>
        <i val="false"/>
        <color rgb="000000" tint="0"/>
        <sz val="12"/>
      </rPr>
      <t>индекс-дефлятор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</si>
  <si>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</si>
  <si>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обрабатывающие производства</t>
    </r>
  </si>
  <si>
    <r>
      <rPr>
        <rFont val="Times New Roman"/>
        <b val="false"/>
        <i val="false"/>
        <color rgb="000000" tint="0"/>
        <sz val="12"/>
      </rPr>
      <t>единиц</t>
    </r>
  </si>
  <si>
    <r>
      <rPr>
        <rFont val="Times New Roman"/>
        <b val="false"/>
        <i val="false"/>
        <color rgb="000000" tint="0"/>
        <sz val="12"/>
      </rPr>
      <t>деятельность по операциям с недвижимым имуществом</t>
    </r>
  </si>
  <si>
    <r>
      <rPr>
        <rFont val="Times New Roman"/>
        <b val="false"/>
        <i val="false"/>
        <color rgb="000000" tint="0"/>
        <sz val="12"/>
      </rPr>
      <t>в сопоставимых ценах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</si>
  <si>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</si>
  <si>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оптовая и розничная торговля; ремонт автотранспортных средств, мотоциклов</t>
    </r>
  </si>
  <si>
    <r>
      <rPr>
        <rFont val="Times New Roman"/>
        <b val="false"/>
        <i val="false"/>
        <color rgb="000000" tint="0"/>
        <sz val="12"/>
      </rPr>
      <t xml:space="preserve">обеспечение электрической энергией, газом и паром, кондиционирование воздуха </t>
    </r>
  </si>
  <si>
    <r>
      <rPr>
        <rFont val="Times New Roman"/>
        <b val="false"/>
        <i val="false"/>
        <color rgb="000000" tint="0"/>
        <sz val="12"/>
      </rPr>
      <t>единиц</t>
    </r>
  </si>
  <si>
    <r>
      <rPr>
        <rFont val="Times New Roman"/>
        <b val="false"/>
        <i val="false"/>
        <color rgb="000000" tint="0"/>
        <sz val="12"/>
      </rPr>
      <t>в ценах соответствующих лет</t>
    </r>
  </si>
  <si>
    <r>
      <rPr>
        <rFont val="Times New Roman"/>
        <b val="false"/>
        <i val="false"/>
        <color rgb="000000" tint="0"/>
        <sz val="12"/>
      </rPr>
      <t>млн. рублей</t>
    </r>
  </si>
  <si>
    <r>
      <rPr>
        <rFont val="Times New Roman"/>
        <b val="false"/>
        <i val="false"/>
        <color rgb="000000" tint="0"/>
        <sz val="12"/>
      </rPr>
      <t>в ценах соответствующих лет</t>
    </r>
  </si>
  <si>
    <r>
      <rPr>
        <rFont val="Times New Roman"/>
        <b val="false"/>
        <i val="false"/>
        <color rgb="000000" tint="0"/>
        <sz val="12"/>
      </rPr>
      <t>млн. рублей</t>
    </r>
  </si>
  <si>
    <r>
      <rPr>
        <rFont val="Times New Roman"/>
        <b val="false"/>
        <i val="false"/>
        <color rgb="000000" tint="0"/>
        <sz val="12"/>
      </rPr>
      <t>строительство</t>
    </r>
  </si>
  <si>
    <r>
      <rPr>
        <rFont val="Times New Roman"/>
        <b val="false"/>
        <i val="false"/>
        <color rgb="000000" tint="0"/>
        <sz val="12"/>
      </rPr>
      <t>единиц</t>
    </r>
  </si>
  <si>
    <r>
      <rPr>
        <rFont val="Times New Roman"/>
        <b val="false"/>
        <i val="false"/>
        <color rgb="000000" tint="0"/>
        <sz val="12"/>
      </rPr>
      <t>индекс-дефлятор</t>
    </r>
  </si>
  <si>
    <t>Вычисляется на основе введенных данных об оъеме инвестиций средних предприятий в соответствии с вкладом предприятий каждого вида экономической деятельности с использованием индекса-дефлятора</t>
  </si>
  <si>
    <r>
      <rPr>
        <rFont val="Times New Roman"/>
        <b val="false"/>
        <i val="false"/>
        <color rgb="000000" tint="0"/>
        <sz val="12"/>
      </rPr>
      <t>индекс-дефлятор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</si>
  <si>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</si>
  <si>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сельское, лесное хозяйство, охота, рыболовство и рыбоводство</t>
    </r>
  </si>
  <si>
    <r>
      <rPr>
        <rFont val="Times New Roman"/>
        <b val="false"/>
        <i val="false"/>
        <color rgb="000000" tint="0"/>
        <sz val="12"/>
      </rPr>
      <t>единиц</t>
    </r>
  </si>
  <si>
    <r>
      <rPr>
        <rFont val="Times New Roman"/>
        <b val="false"/>
        <i val="false"/>
        <color rgb="000000" tint="0"/>
        <sz val="12"/>
      </rPr>
      <t>в сопоставимых ценах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</si>
  <si>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</si>
  <si>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транспортировка и хранение</t>
    </r>
  </si>
  <si>
    <r>
      <rPr>
        <rFont val="Times New Roman"/>
        <b val="false"/>
        <i val="false"/>
        <color rgb="000000" tint="0"/>
        <sz val="12"/>
      </rPr>
      <t>Объем инвестиций средних предприятий, всего</t>
    </r>
  </si>
  <si>
    <r>
      <rPr>
        <rFont val="Times New Roman"/>
        <b val="false"/>
        <i val="false"/>
        <color rgb="000000" tint="0"/>
        <sz val="12"/>
      </rPr>
      <t>единиц</t>
    </r>
  </si>
  <si>
    <r>
      <rPr>
        <rFont val="Times New Roman"/>
        <b val="false"/>
        <i val="false"/>
        <color rgb="000000" tint="0"/>
        <sz val="12"/>
      </rPr>
      <t>млн. рублей</t>
    </r>
  </si>
  <si>
    <r>
      <rPr>
        <rFont val="Times New Roman"/>
        <b val="false"/>
        <i val="false"/>
        <color rgb="000000" tint="0"/>
        <sz val="12"/>
      </rPr>
      <t>в сопоставимых ценах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</si>
  <si>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</si>
  <si>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деятельность в области информации и связи</t>
    </r>
  </si>
  <si>
    <r>
      <rPr>
        <rFont val="Times New Roman"/>
        <b val="false"/>
        <i val="false"/>
        <color rgb="000000" tint="0"/>
        <sz val="12"/>
      </rPr>
      <t>единиц</t>
    </r>
  </si>
  <si>
    <r>
      <rPr>
        <rFont val="Times New Roman"/>
        <b val="false"/>
        <i val="false"/>
        <color rgb="000000" tint="0"/>
        <sz val="12"/>
      </rPr>
      <t>прочие</t>
    </r>
  </si>
  <si>
    <r>
      <rPr>
        <rFont val="Times New Roman"/>
        <b val="false"/>
        <i val="false"/>
        <color rgb="000000" tint="0"/>
        <sz val="12"/>
      </rPr>
      <t>индекс-дефлятор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</si>
  <si>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</si>
  <si>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оптовая и розничная торговля; ремонт автотранспортных средств, мотоциклов</t>
    </r>
  </si>
  <si>
    <r>
      <rPr>
        <rFont val="Times New Roman"/>
        <b val="false"/>
        <i val="false"/>
        <color rgb="000000" tint="0"/>
        <sz val="12"/>
      </rPr>
      <t>единиц</t>
    </r>
  </si>
  <si>
    <r>
      <rPr>
        <rFont val="Times New Roman"/>
        <b val="false"/>
        <i val="false"/>
        <color rgb="000000" tint="0"/>
        <sz val="12"/>
      </rPr>
      <t>деятельность по операциям с недвижимым имуществом</t>
    </r>
  </si>
  <si>
    <t xml:space="preserve">Строка с проверкой вычисляется как разность вводимого показателя "Объем инвестиций средних предприятий, всего" и суммы по видам деятельности; содержит четыре десятичных знака, необходимых для устранения неточностей при обработке информации. </t>
  </si>
  <si>
    <r>
      <rPr>
        <rFont val="Times New Roman"/>
        <b val="false"/>
        <i val="false"/>
        <color rgb="000000" tint="0"/>
        <sz val="12"/>
      </rPr>
      <t>в ценах соответствующих лет</t>
    </r>
  </si>
  <si>
    <r>
      <rPr>
        <rFont val="Times New Roman"/>
        <b val="false"/>
        <i val="false"/>
        <color rgb="000000" tint="0"/>
        <sz val="12"/>
      </rPr>
      <t>млн. рублей</t>
    </r>
  </si>
  <si>
    <r>
      <rPr>
        <rFont val="Times New Roman"/>
        <b val="false"/>
        <i val="false"/>
        <color rgb="000000" tint="0"/>
        <sz val="12"/>
      </rPr>
      <t>в сопоставимых ценах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</si>
  <si>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</si>
  <si>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в ценах соответствующих лет</t>
    </r>
  </si>
  <si>
    <r>
      <rPr>
        <rFont val="Times New Roman"/>
        <b val="false"/>
        <i val="false"/>
        <color rgb="000000" tint="0"/>
        <sz val="12"/>
      </rPr>
      <t>млн. рублей</t>
    </r>
  </si>
  <si>
    <r>
      <rPr>
        <rFont val="Times New Roman"/>
        <b val="false"/>
        <i val="false"/>
        <color rgb="000000" tint="0"/>
        <sz val="12"/>
      </rPr>
      <t>единиц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</si>
  <si>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</si>
  <si>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прочие</t>
    </r>
  </si>
  <si>
    <r>
      <rPr>
        <rFont val="Times New Roman"/>
        <b val="false"/>
        <i val="false"/>
        <color rgb="000000" tint="0"/>
        <sz val="12"/>
      </rPr>
      <t>индекс-дефлятор</t>
    </r>
  </si>
  <si>
    <r>
      <rPr>
        <rFont val="Times New Roman"/>
        <b val="false"/>
        <i val="false"/>
        <color rgb="000000" tint="0"/>
        <sz val="12"/>
      </rPr>
      <t>единиц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</si>
  <si>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</si>
  <si>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 xml:space="preserve">в т.ч. по видам экономической деятельности
</t>
    </r>
    <r>
      <rPr>
        <rFont val="Times New Roman"/>
        <b val="false"/>
        <i val="false"/>
        <color rgb="000000" tint="0"/>
        <sz val="12"/>
      </rPr>
      <t>(справочно: разность между суммой по видам деятельности и показателем "Объем инвестиций средних предприятий, всего")</t>
    </r>
  </si>
  <si>
    <r>
      <rPr>
        <rFont val="Times New Roman"/>
        <b val="false"/>
        <i val="false"/>
        <color rgb="000000" tint="0"/>
        <sz val="12"/>
      </rPr>
      <t>единиц</t>
    </r>
  </si>
  <si>
    <r>
      <rPr>
        <rFont val="Times New Roman"/>
        <b val="false"/>
        <i val="false"/>
        <color rgb="000000" tint="0"/>
        <sz val="12"/>
      </rPr>
      <t>в сопоставимых ценах</t>
    </r>
  </si>
  <si>
    <r>
      <rPr>
        <rFont val="Times New Roman"/>
        <b val="false"/>
        <i val="false"/>
        <color rgb="000000" tint="0"/>
        <sz val="12"/>
      </rPr>
      <t>в сопоставимых ценах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</si>
  <si>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</si>
  <si>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Число средних предприятий</t>
    </r>
  </si>
  <si>
    <r>
      <rPr>
        <rFont val="Times New Roman"/>
        <b val="false"/>
        <i val="false"/>
        <color rgb="000000" tint="0"/>
        <sz val="12"/>
      </rPr>
      <t>единиц</t>
    </r>
  </si>
  <si>
    <r>
      <rPr>
        <rFont val="Times New Roman"/>
        <b val="false"/>
        <i val="false"/>
        <color rgb="000000" tint="0"/>
        <sz val="12"/>
      </rPr>
      <t>добыча полезных ископаемых</t>
    </r>
  </si>
  <si>
    <r>
      <rPr>
        <rFont val="Times New Roman"/>
        <b val="false"/>
        <i val="false"/>
        <color rgb="000000" tint="0"/>
        <sz val="12"/>
      </rPr>
      <t>прочие</t>
    </r>
  </si>
  <si>
    <t>Вычисляется на основе введенных данных об оъеме инвестиций малых предприятий в соответствии с вкладом предприятий каждого вида экономической деятельности в общий результат</t>
  </si>
  <si>
    <r>
      <rPr>
        <rFont val="Times New Roman"/>
        <b val="false"/>
        <i val="false"/>
        <color rgb="000000" tint="0"/>
        <sz val="12"/>
      </rPr>
      <t>в ценах соответствующих лет</t>
    </r>
  </si>
  <si>
    <r>
      <rPr>
        <rFont val="Times New Roman"/>
        <b val="false"/>
        <i val="false"/>
        <color rgb="000000" tint="0"/>
        <sz val="12"/>
      </rPr>
      <t>млн. рублей</t>
    </r>
  </si>
  <si>
    <r>
      <rPr>
        <rFont val="Times New Roman"/>
        <b val="false"/>
        <i val="false"/>
        <color rgb="000000" tint="0"/>
        <sz val="12"/>
      </rPr>
      <t>в ценах соответствующих лет</t>
    </r>
  </si>
  <si>
    <r>
      <rPr>
        <rFont val="Times New Roman"/>
        <b val="false"/>
        <i val="false"/>
        <color rgb="000000" tint="0"/>
        <sz val="12"/>
      </rPr>
      <t>млн. рублей</t>
    </r>
  </si>
  <si>
    <r>
      <rPr>
        <rFont val="Times New Roman"/>
        <b val="false"/>
        <i val="false"/>
        <color rgb="000000" tint="0"/>
        <sz val="12"/>
      </rPr>
      <t>индекс-дефлятор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</si>
  <si>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</si>
  <si>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 xml:space="preserve">в т.ч. по видам экономической деятельности 
</t>
    </r>
    <r>
      <rPr>
        <rFont val="Times New Roman"/>
        <b val="false"/>
        <i val="false"/>
        <color rgb="000000" tint="0"/>
        <sz val="12"/>
      </rPr>
      <t>(справочно: сумма по видам деятельности в сравнении с "Число средних предприятий")</t>
    </r>
  </si>
  <si>
    <r>
      <rPr>
        <rFont val="Times New Roman"/>
        <b val="false"/>
        <i val="false"/>
        <color rgb="000000" tint="0"/>
        <sz val="12"/>
      </rPr>
      <t>Объем инвестиций малых предприятий*, всего</t>
    </r>
  </si>
  <si>
    <r>
      <rPr>
        <rFont val="Times New Roman"/>
        <b val="false"/>
        <i val="false"/>
        <color rgb="000000" tint="0"/>
        <sz val="12"/>
      </rPr>
      <t>млн. рублей</t>
    </r>
  </si>
  <si>
    <r>
      <rPr>
        <rFont val="Times New Roman"/>
        <b val="false"/>
        <i val="false"/>
        <color rgb="000000" tint="0"/>
        <sz val="12"/>
      </rPr>
      <t>индекс-дефлятор</t>
    </r>
  </si>
  <si>
    <r>
      <rPr>
        <rFont val="Times New Roman"/>
        <b val="false"/>
        <i val="false"/>
        <color rgb="000000" tint="0"/>
        <sz val="12"/>
      </rPr>
      <t>в сопоставимых ценах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</si>
  <si>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</si>
  <si>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добыча полезных ископаемых</t>
    </r>
  </si>
  <si>
    <r>
      <rPr>
        <rFont val="Times New Roman"/>
        <b val="false"/>
        <i val="false"/>
        <color rgb="000000" tint="0"/>
        <sz val="12"/>
      </rPr>
      <t>в сопоставимых ценах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</si>
  <si>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</si>
  <si>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индекс-дефлятор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</si>
  <si>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</si>
  <si>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обрабатывающие производства</t>
    </r>
  </si>
  <si>
    <r>
      <rPr>
        <rFont val="Times New Roman"/>
        <b val="false"/>
        <i val="false"/>
        <color rgb="000000" tint="0"/>
        <sz val="12"/>
      </rPr>
      <t>единиц</t>
    </r>
  </si>
  <si>
    <t xml:space="preserve">Строка с проверкой вычисляется как разность вводимого показателя "Объем инвестиций малых предприятий*, всего" и суммы по видам деятельности; содержит четыре десятичных знака, необходимых для устранения неточностей при обработке информации. </t>
  </si>
  <si>
    <r>
      <rPr>
        <rFont val="Times New Roman"/>
        <b val="false"/>
        <i val="false"/>
        <color rgb="000000" tint="0"/>
        <sz val="12"/>
      </rPr>
      <t>обрабатывающие производства</t>
    </r>
  </si>
  <si>
    <r>
      <rPr>
        <rFont val="Times New Roman"/>
        <b val="false"/>
        <i val="false"/>
        <color rgb="000000" tint="0"/>
        <sz val="12"/>
      </rPr>
      <t>в сопоставимых ценах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</si>
  <si>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</si>
  <si>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 xml:space="preserve">обеспечение электрической энергией, газом и паром, кондиционирование воздуха </t>
    </r>
  </si>
  <si>
    <r>
      <rPr>
        <rFont val="Times New Roman"/>
        <b val="false"/>
        <i val="false"/>
        <color rgb="000000" tint="0"/>
        <sz val="12"/>
      </rPr>
      <t>единиц</t>
    </r>
  </si>
  <si>
    <r>
      <rPr>
        <rFont val="Times New Roman"/>
        <b val="false"/>
        <i val="false"/>
        <color rgb="000000" tint="0"/>
        <sz val="12"/>
      </rPr>
      <t>в ценах соответствующих лет</t>
    </r>
  </si>
  <si>
    <t>Вычисляется на основе введенных данных об оъеме инвестиций малых и средних предприятий в соответствии с вкладом предприятий каждого вида экономической деятельности  с использованием индекса-дефлятора</t>
  </si>
  <si>
    <r>
      <rPr>
        <rFont val="Times New Roman"/>
        <b val="false"/>
        <i val="false"/>
        <color rgb="000000" tint="0"/>
        <sz val="12"/>
      </rPr>
      <t>млн. рублей</t>
    </r>
  </si>
  <si>
    <r>
      <rPr>
        <rFont val="Times New Roman"/>
        <b val="false"/>
        <i val="false"/>
        <color rgb="000000" tint="0"/>
        <sz val="12"/>
      </rPr>
      <t>Объем инвестиций малых и средних предприятий*, всего</t>
    </r>
  </si>
  <si>
    <r>
      <rPr>
        <rFont val="Times New Roman"/>
        <b val="false"/>
        <i val="false"/>
        <color rgb="000000" tint="0"/>
        <sz val="12"/>
      </rPr>
      <t>строительство</t>
    </r>
  </si>
  <si>
    <r>
      <rPr>
        <rFont val="Times New Roman"/>
        <b val="false"/>
        <i val="false"/>
        <color rgb="000000" tint="0"/>
        <sz val="12"/>
      </rPr>
      <t>млн. рублей</t>
    </r>
  </si>
  <si>
    <r>
      <rPr>
        <rFont val="Times New Roman"/>
        <b val="false"/>
        <i val="false"/>
        <color rgb="000000" tint="0"/>
        <sz val="12"/>
      </rPr>
      <t>единиц</t>
    </r>
  </si>
  <si>
    <r>
      <rPr>
        <rFont val="Times New Roman"/>
        <b val="false"/>
        <i val="false"/>
        <color rgb="000000" tint="0"/>
        <sz val="12"/>
      </rPr>
      <t>индекс-дефлятор</t>
    </r>
  </si>
  <si>
    <r>
      <rPr>
        <rFont val="Times New Roman"/>
        <b val="false"/>
        <i val="false"/>
        <color rgb="000000" tint="0"/>
        <sz val="12"/>
      </rPr>
      <t xml:space="preserve">в т.ч. по видам экономической деятельности
</t>
    </r>
    <r>
      <rPr>
        <rFont val="Times New Roman"/>
        <b val="false"/>
        <i val="false"/>
        <color rgb="000000" tint="0"/>
        <sz val="12"/>
      </rPr>
      <t>(справочно: разность между суммой по видам деятельности и показателем "Объем инвестиций малых предприятий*, всего")</t>
    </r>
  </si>
  <si>
    <r>
      <rPr>
        <rFont val="Times New Roman"/>
        <b val="false"/>
        <i val="false"/>
        <color rgb="000000" tint="0"/>
        <sz val="12"/>
      </rPr>
      <t>сельское, лесное хозяйство, охота, рыболовство и рыбоводство</t>
    </r>
  </si>
  <si>
    <r>
      <rPr>
        <rFont val="Times New Roman"/>
        <b val="false"/>
        <i val="false"/>
        <color rgb="000000" tint="0"/>
        <sz val="12"/>
      </rPr>
      <t>единиц</t>
    </r>
  </si>
  <si>
    <r>
      <rPr>
        <rFont val="Times New Roman"/>
        <b val="false"/>
        <i val="false"/>
        <color rgb="000000" tint="0"/>
        <sz val="12"/>
      </rPr>
      <t>в сопоставимых ценах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</si>
  <si>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</si>
  <si>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транспортировка и хранение</t>
    </r>
  </si>
  <si>
    <r>
      <rPr>
        <rFont val="Times New Roman"/>
        <b val="false"/>
        <i val="false"/>
        <color rgb="000000" tint="0"/>
        <sz val="12"/>
      </rPr>
      <t>единиц</t>
    </r>
  </si>
  <si>
    <r>
      <rPr>
        <rFont val="Times New Roman"/>
        <b val="false"/>
        <i val="false"/>
        <color rgb="000000" tint="0"/>
        <sz val="12"/>
      </rPr>
      <t>добыча полезных ископаемых</t>
    </r>
  </si>
  <si>
    <r>
      <rPr>
        <rFont val="Times New Roman"/>
        <b val="false"/>
        <i val="false"/>
        <color rgb="000000" tint="0"/>
        <sz val="12"/>
      </rPr>
      <t>индекс-дефлятор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</si>
  <si>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</si>
  <si>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деятельность в области информации и связи</t>
    </r>
  </si>
  <si>
    <r>
      <rPr>
        <rFont val="Times New Roman"/>
        <b val="false"/>
        <i val="false"/>
        <color rgb="000000" tint="0"/>
        <sz val="12"/>
      </rPr>
      <t>в ценах соответствующих лет</t>
    </r>
  </si>
  <si>
    <t xml:space="preserve">Строка с проверкой вычисляется как разность вводимого показателя "Объем инвестиций малых и средних предприятий*, всего" и суммы по видам деятельности; содержит четыре десятичных знака, необходимых для устранения неточностей при обработке информации. </t>
  </si>
  <si>
    <r>
      <rPr>
        <rFont val="Times New Roman"/>
        <b val="false"/>
        <i val="false"/>
        <color rgb="000000" tint="0"/>
        <sz val="12"/>
      </rPr>
      <t>млн. рублей</t>
    </r>
  </si>
  <si>
    <r>
      <rPr>
        <rFont val="Times New Roman"/>
        <b val="false"/>
        <i val="false"/>
        <color rgb="000000" tint="0"/>
        <sz val="12"/>
      </rPr>
      <t>обеспечение электрической энергией, газом и паром, кондиционирование воздуха</t>
    </r>
  </si>
  <si>
    <r>
      <rPr>
        <rFont val="Times New Roman"/>
        <b val="false"/>
        <i val="false"/>
        <color rgb="000000" tint="0"/>
        <sz val="12"/>
      </rPr>
      <t>в сопоставимых ценах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</si>
  <si>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</si>
  <si>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оптовая и розничная торговля; ремонт автотранспортных средств, мотоциклов</t>
    </r>
  </si>
  <si>
    <r>
      <rPr>
        <rFont val="Times New Roman"/>
        <b val="false"/>
        <i val="false"/>
        <color rgb="000000" tint="0"/>
        <sz val="12"/>
      </rPr>
      <t>единиц</t>
    </r>
  </si>
  <si>
    <r>
      <rPr>
        <rFont val="Times New Roman"/>
        <b val="false"/>
        <i val="false"/>
        <color rgb="000000" tint="0"/>
        <sz val="12"/>
      </rPr>
      <t>индекс-дефлятор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</si>
  <si>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</si>
  <si>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в ценах соответствующих лет</t>
    </r>
  </si>
  <si>
    <r>
      <rPr>
        <rFont val="Times New Roman"/>
        <b val="false"/>
        <i val="false"/>
        <color rgb="000000" tint="0"/>
        <sz val="12"/>
      </rPr>
      <t>млн. рублей</t>
    </r>
  </si>
  <si>
    <r>
      <rPr>
        <rFont val="Times New Roman"/>
        <b val="false"/>
        <i val="false"/>
        <color rgb="000000" tint="0"/>
        <sz val="12"/>
      </rPr>
      <t>деятельность по операциям с недвижимым имуществом</t>
    </r>
  </si>
  <si>
    <r>
      <rPr>
        <rFont val="Times New Roman"/>
        <b val="false"/>
        <i val="false"/>
        <color rgb="000000" tint="0"/>
        <sz val="12"/>
      </rPr>
      <t>единиц</t>
    </r>
  </si>
  <si>
    <t>Вычисляется на основе введенных данных об объеме инвестиций малых и средних предприятий по каждому виду экономической деятельности</t>
  </si>
  <si>
    <r>
      <rPr>
        <rFont val="Times New Roman"/>
        <b val="false"/>
        <i val="false"/>
        <color rgb="000000" tint="0"/>
        <sz val="12"/>
      </rPr>
      <t>в сопоставимых ценах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</si>
  <si>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</si>
  <si>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 xml:space="preserve">в т.ч. по видам экономической деятельности
</t>
    </r>
    <r>
      <rPr>
        <rFont val="Times New Roman"/>
        <b val="false"/>
        <i val="false"/>
        <color rgb="000000" tint="0"/>
        <sz val="12"/>
      </rPr>
      <t>(справочно: разность между суммой по видам деятельности и показателем "Объем инвестиций малых и средних предприятий*, всего")</t>
    </r>
  </si>
  <si>
    <r>
      <rPr>
        <rFont val="Times New Roman"/>
        <b val="false"/>
        <i val="false"/>
        <color rgb="000000" tint="0"/>
        <sz val="12"/>
      </rPr>
      <t>прочие</t>
    </r>
  </si>
  <si>
    <r>
      <rPr>
        <rFont val="Times New Roman"/>
        <b val="false"/>
        <i val="false"/>
        <color rgb="000000" tint="0"/>
        <sz val="12"/>
      </rPr>
      <t>индекс-дефлятор</t>
    </r>
  </si>
  <si>
    <r>
      <rPr>
        <rFont val="Times New Roman"/>
        <b val="false"/>
        <i val="false"/>
        <color rgb="000000" tint="0"/>
        <sz val="12"/>
      </rPr>
      <t>обрабатывающие производства</t>
    </r>
  </si>
  <si>
    <r>
      <rPr>
        <rFont val="Times New Roman"/>
        <b val="false"/>
        <i val="false"/>
        <color rgb="000000" tint="0"/>
        <sz val="12"/>
      </rPr>
      <t>добыча полезных ископаемых</t>
    </r>
  </si>
  <si>
    <r>
      <rPr>
        <rFont val="Times New Roman"/>
        <b val="false"/>
        <i val="false"/>
        <color rgb="000000" tint="0"/>
        <sz val="12"/>
      </rPr>
      <t>Количество ИП</t>
    </r>
  </si>
  <si>
    <r>
      <rPr>
        <rFont val="Times New Roman"/>
        <b val="false"/>
        <i val="false"/>
        <color rgb="000000" tint="0"/>
        <sz val="12"/>
      </rPr>
      <t>единиц</t>
    </r>
  </si>
  <si>
    <r>
      <rPr>
        <rFont val="Times New Roman"/>
        <b val="false"/>
        <i val="false"/>
        <color rgb="000000" tint="0"/>
        <sz val="12"/>
      </rPr>
      <t>в сопоставимых ценах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</si>
  <si>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</si>
  <si>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в ценах соответствующих лет</t>
    </r>
  </si>
  <si>
    <r>
      <rPr>
        <rFont val="Times New Roman"/>
        <b val="false"/>
        <i val="false"/>
        <color rgb="000000" tint="0"/>
        <sz val="12"/>
      </rPr>
      <t>млн. рублей</t>
    </r>
  </si>
  <si>
    <r>
      <rPr>
        <rFont val="Times New Roman"/>
        <b val="false"/>
        <i val="false"/>
        <color rgb="000000" tint="0"/>
        <sz val="12"/>
      </rPr>
      <t>в ценах соответствующих лет</t>
    </r>
  </si>
  <si>
    <r>
      <rPr>
        <rFont val="Times New Roman"/>
        <b val="false"/>
        <i val="false"/>
        <color rgb="000000" tint="0"/>
        <sz val="12"/>
      </rPr>
      <t>млн. рублей</t>
    </r>
  </si>
  <si>
    <r>
      <rPr>
        <rFont val="Times New Roman"/>
        <b val="false"/>
        <i val="false"/>
        <color rgb="000000" tint="0"/>
        <sz val="12"/>
      </rPr>
      <t xml:space="preserve">в т.ч. по видам экономической деятельности 
</t>
    </r>
    <r>
      <rPr>
        <rFont val="Times New Roman"/>
        <b val="false"/>
        <i val="false"/>
        <color rgb="000000" tint="0"/>
        <sz val="12"/>
      </rPr>
      <t>(справочно: сумма по видам деятельности в сравнении с "Количество ИП")</t>
    </r>
  </si>
  <si>
    <r>
      <rPr>
        <rFont val="Times New Roman"/>
        <b val="false"/>
        <i val="false"/>
        <color rgb="000000" tint="0"/>
        <sz val="12"/>
      </rPr>
      <t>индекс-дефлятор</t>
    </r>
  </si>
  <si>
    <r>
      <rPr>
        <rFont val="Times New Roman"/>
        <b val="false"/>
        <i val="false"/>
        <color rgb="000000" tint="0"/>
        <sz val="12"/>
      </rPr>
      <t>индекс-дефлятор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</si>
  <si>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</si>
  <si>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строительство</t>
    </r>
  </si>
  <si>
    <r>
      <rPr>
        <rFont val="Times New Roman"/>
        <b val="false"/>
        <i val="false"/>
        <color rgb="000000" tint="0"/>
        <sz val="12"/>
      </rPr>
      <t>в сопоставимых ценах</t>
    </r>
  </si>
  <si>
    <r>
      <rPr>
        <rFont val="Times New Roman"/>
        <b val="false"/>
        <i val="false"/>
        <color rgb="000000" tint="0"/>
        <sz val="12"/>
      </rPr>
      <t>сельское, лесное хозяйство, охота, рыболовство и рыбоводство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</si>
  <si>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</si>
  <si>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единиц</t>
    </r>
  </si>
  <si>
    <r>
      <rPr>
        <rFont val="Times New Roman"/>
        <b val="false"/>
        <i val="false"/>
        <color rgb="000000" tint="0"/>
        <sz val="12"/>
      </rPr>
      <t>в ценах соответствующих лет</t>
    </r>
  </si>
  <si>
    <r>
      <rPr>
        <rFont val="Times New Roman"/>
        <b val="false"/>
        <i val="false"/>
        <color rgb="000000" tint="0"/>
        <sz val="12"/>
      </rPr>
      <t>в сопоставимых ценах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</si>
  <si>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</si>
  <si>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оптовая и розничная торговля; ремонт автотранспортных средств, мотоциклов</t>
    </r>
  </si>
  <si>
    <r>
      <rPr>
        <rFont val="Times New Roman"/>
        <b val="false"/>
        <i val="false"/>
        <color rgb="000000" tint="0"/>
        <sz val="12"/>
      </rPr>
      <t>единиц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</si>
  <si>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</si>
  <si>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обеспечение электрической энергией, газом и паром, кондиционирование воздуха</t>
    </r>
  </si>
  <si>
    <r>
      <rPr>
        <rFont val="Times New Roman"/>
        <b val="false"/>
        <i val="false"/>
        <color rgb="000000" tint="0"/>
        <sz val="12"/>
      </rPr>
      <t>прочие</t>
    </r>
  </si>
  <si>
    <r>
      <rPr>
        <rFont val="Times New Roman"/>
        <b val="false"/>
        <i val="false"/>
        <color rgb="000000" tint="0"/>
        <sz val="12"/>
      </rPr>
      <t>единиц</t>
    </r>
  </si>
  <si>
    <r>
      <rPr>
        <rFont val="Times New Roman"/>
        <b val="false"/>
        <i val="false"/>
        <color rgb="000000" tint="0"/>
        <sz val="12"/>
      </rPr>
      <t>обрабатывающие производства</t>
    </r>
  </si>
  <si>
    <r>
      <rPr>
        <rFont val="Times New Roman"/>
        <b val="false"/>
        <i val="false"/>
        <color rgb="000000" tint="0"/>
        <sz val="12"/>
      </rPr>
      <t>в сопоставимых ценах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</si>
  <si>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</si>
  <si>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в ценах соответствующих лет</t>
    </r>
  </si>
  <si>
    <r>
      <rPr>
        <rFont val="Times New Roman"/>
        <b val="false"/>
        <i val="false"/>
        <color rgb="000000" tint="0"/>
        <sz val="12"/>
      </rPr>
      <t>млн. рублей</t>
    </r>
  </si>
  <si>
    <r>
      <rPr>
        <rFont val="Times New Roman"/>
        <b val="false"/>
        <i val="false"/>
        <color rgb="000000" tint="0"/>
        <sz val="12"/>
      </rPr>
      <t>в ценах соответствующих лет</t>
    </r>
  </si>
  <si>
    <r>
      <rPr>
        <rFont val="Times New Roman"/>
        <b val="false"/>
        <i val="false"/>
        <color rgb="000000" tint="0"/>
        <sz val="12"/>
      </rPr>
      <t>млн. рублей</t>
    </r>
  </si>
  <si>
    <r>
      <rPr>
        <rFont val="Times New Roman"/>
        <b val="false"/>
        <i val="false"/>
        <color rgb="000000" tint="0"/>
        <sz val="12"/>
      </rPr>
      <t>сельское, лесное хозяйство, охота, рыболовство и рыбоводство</t>
    </r>
  </si>
  <si>
    <r>
      <rPr>
        <rFont val="Times New Roman"/>
        <b val="false"/>
        <i val="false"/>
        <color rgb="000000" tint="0"/>
        <sz val="12"/>
      </rPr>
      <t>индекс-дефлятор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</si>
  <si>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</si>
  <si>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млн. рублей</t>
    </r>
  </si>
  <si>
    <r>
      <rPr>
        <rFont val="Times New Roman"/>
        <b val="false"/>
        <i val="false"/>
        <color rgb="000000" tint="0"/>
        <sz val="12"/>
      </rPr>
      <t>Среднесписочная численность работников малых и средних предприятий* - всего</t>
    </r>
  </si>
  <si>
    <r>
      <rPr>
        <rFont val="Times New Roman"/>
        <b val="false"/>
        <i val="false"/>
        <color rgb="000000" tint="0"/>
        <sz val="12"/>
      </rPr>
      <t>тыс. человек</t>
    </r>
  </si>
  <si>
    <r>
      <rPr>
        <rFont val="Times New Roman"/>
        <b val="false"/>
        <i val="false"/>
        <color rgb="000000" tint="0"/>
        <sz val="12"/>
      </rPr>
      <t>индекс-дефлятор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</si>
  <si>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</si>
  <si>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в сопоставимых ценах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</si>
  <si>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</si>
  <si>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t>Рассчитано как сумма показателей среднесписочной численности работников малых и средних предприятий</t>
  </si>
  <si>
    <r>
      <rPr>
        <rFont val="Times New Roman"/>
        <b val="false"/>
        <i val="false"/>
        <color rgb="000000" tint="0"/>
        <sz val="12"/>
      </rPr>
      <t>индекс-дефлятор</t>
    </r>
  </si>
  <si>
    <r>
      <rPr>
        <rFont val="Times New Roman"/>
        <b val="false"/>
        <i val="false"/>
        <color rgb="000000" tint="0"/>
        <sz val="12"/>
      </rPr>
      <t>Темп роста численности малых и средних предприятий, % к предыдущему году</t>
    </r>
  </si>
  <si>
    <r>
      <rPr>
        <rFont val="Times New Roman"/>
        <b val="false"/>
        <i val="false"/>
        <color rgb="000000" tint="0"/>
        <sz val="12"/>
      </rPr>
      <t>процентов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</si>
  <si>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</si>
  <si>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в сопоставимых ценах</t>
    </r>
  </si>
  <si>
    <r>
      <rPr>
        <rFont val="Times New Roman"/>
        <b val="false"/>
        <i val="false"/>
        <color rgb="000000" tint="0"/>
        <sz val="12"/>
      </rPr>
      <t>обеспечение электрической энергией, газом и паром, кондиционирование воздуха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</si>
  <si>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</si>
  <si>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 xml:space="preserve">в т.ч. по видам экономической деятельности 
</t>
    </r>
    <r>
      <rPr>
        <rFont val="Times New Roman"/>
        <b val="false"/>
        <i val="false"/>
        <color rgb="000000" tint="0"/>
        <sz val="12"/>
      </rPr>
      <t>(справочно: сумма по видам деятельности в сравнении со "Среднесписочная численность работников малых и средних предприятий* - всего")</t>
    </r>
  </si>
  <si>
    <r>
      <rPr>
        <rFont val="Times New Roman"/>
        <b val="false"/>
        <i val="false"/>
        <color rgb="000000" tint="0"/>
        <sz val="12"/>
      </rPr>
      <t>в ценах соответствующих лет</t>
    </r>
  </si>
  <si>
    <r>
      <rPr>
        <rFont val="Times New Roman"/>
        <b val="false"/>
        <i val="false"/>
        <color rgb="000000" tint="0"/>
        <sz val="12"/>
      </rPr>
      <t>млн. рублей</t>
    </r>
  </si>
  <si>
    <r>
      <rPr>
        <rFont val="Times New Roman"/>
        <b val="false"/>
        <i val="false"/>
        <color rgb="000000" tint="0"/>
        <sz val="12"/>
      </rPr>
      <t>строительство</t>
    </r>
  </si>
  <si>
    <r>
      <rPr>
        <rFont val="Times New Roman"/>
        <b val="false"/>
        <i val="false"/>
        <color rgb="000000" tint="0"/>
        <sz val="12"/>
      </rPr>
      <t>транспортировка и хранение</t>
    </r>
  </si>
  <si>
    <r>
      <rPr>
        <rFont val="Times New Roman"/>
        <b val="false"/>
        <i val="false"/>
        <color rgb="000000" tint="0"/>
        <sz val="12"/>
      </rPr>
      <t>в ценах соответствующих лет</t>
    </r>
  </si>
  <si>
    <r>
      <rPr>
        <rFont val="Times New Roman"/>
        <b val="false"/>
        <i val="false"/>
        <color rgb="000000" tint="0"/>
        <sz val="12"/>
      </rPr>
      <t>млн. рублей</t>
    </r>
  </si>
  <si>
    <r>
      <rPr>
        <rFont val="Times New Roman"/>
        <b val="false"/>
        <i val="false"/>
        <color rgb="000000" tint="0"/>
        <sz val="12"/>
      </rPr>
      <t>добыча полезных ископаемых</t>
    </r>
  </si>
  <si>
    <r>
      <rPr>
        <rFont val="Times New Roman"/>
        <b val="false"/>
        <i val="false"/>
        <color rgb="000000" tint="0"/>
        <sz val="12"/>
      </rPr>
      <t>тыс. человек</t>
    </r>
  </si>
  <si>
    <r>
      <rPr>
        <rFont val="Times New Roman"/>
        <b val="false"/>
        <i val="false"/>
        <color rgb="000000" tint="0"/>
        <sz val="12"/>
      </rPr>
      <t>в ценах соответствующих лет</t>
    </r>
  </si>
  <si>
    <r>
      <rPr>
        <rFont val="Times New Roman"/>
        <b val="false"/>
        <i val="false"/>
        <color rgb="000000" tint="0"/>
        <sz val="12"/>
      </rPr>
      <t>млн. рублей</t>
    </r>
  </si>
  <si>
    <t>Вспомогательные индексы-дефляторы</t>
  </si>
  <si>
    <r>
      <rPr>
        <rFont val="Times New Roman"/>
        <b val="false"/>
        <i val="false"/>
        <color rgb="000000" tint="0"/>
        <sz val="12"/>
      </rPr>
      <t>деятельность по операциям с недвижимым имуществом</t>
    </r>
  </si>
  <si>
    <t>Рассчитано как сумма показателей среднесписочной численности работников малых и средних предприятий по каждому из видов экономической деятельности отдельно</t>
  </si>
  <si>
    <t>Виды деятельности</t>
  </si>
  <si>
    <r>
      <rPr>
        <rFont val="Times New Roman"/>
        <b val="false"/>
        <i val="false"/>
        <color rgb="000000" tint="0"/>
        <sz val="12"/>
      </rPr>
      <t>индекс-дефлятор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</si>
  <si>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</si>
  <si>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обрабатывающие производства</t>
    </r>
  </si>
  <si>
    <r>
      <rPr>
        <rFont val="Times New Roman"/>
        <b val="false"/>
        <i val="false"/>
        <color rgb="000000" tint="0"/>
        <sz val="12"/>
      </rPr>
      <t>в ценах соответствующих лет</t>
    </r>
  </si>
  <si>
    <r>
      <rPr>
        <rFont val="Times New Roman"/>
        <b val="false"/>
        <i val="false"/>
        <color rgb="000000" tint="0"/>
        <sz val="12"/>
      </rPr>
      <t>тыс. человек</t>
    </r>
  </si>
  <si>
    <r>
      <rPr>
        <rFont val="Times New Roman"/>
        <b val="false"/>
        <i val="false"/>
        <color rgb="000000" tint="0"/>
        <sz val="12"/>
      </rPr>
      <t>млн. рублей</t>
    </r>
  </si>
  <si>
    <r>
      <rPr>
        <rFont val="Times New Roman"/>
        <b val="false"/>
        <i val="false"/>
        <color rgb="000000" tint="0"/>
        <sz val="12"/>
      </rPr>
      <t>индекс-дефлятор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</si>
  <si>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</si>
  <si>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в сопоставимых ценах</t>
    </r>
  </si>
  <si>
    <r>
      <rPr>
        <rFont val="Times New Roman"/>
        <b val="false"/>
        <i val="false"/>
        <color rgb="000000" tint="0"/>
        <sz val="12"/>
      </rPr>
      <t xml:space="preserve">обеспечение электрической энергией, газом и паром, кондиционирование воздуха </t>
    </r>
  </si>
  <si>
    <r>
      <rPr>
        <rFont val="Times New Roman"/>
        <b val="false"/>
        <i val="false"/>
        <color rgb="000000" tint="0"/>
        <sz val="12"/>
      </rPr>
      <t>тыс. человек</t>
    </r>
  </si>
  <si>
    <t>добыча полезных ископаемых</t>
  </si>
  <si>
    <r>
      <rPr>
        <rFont val="Times New Roman"/>
        <b val="false"/>
        <i val="false"/>
        <color rgb="000000" tint="0"/>
        <sz val="12"/>
      </rPr>
      <t>в сопоставимых ценах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</si>
  <si>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</si>
  <si>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t>обрабатывающие производства</t>
  </si>
  <si>
    <r>
      <rPr>
        <rFont val="Times New Roman"/>
        <b val="false"/>
        <i val="false"/>
        <color rgb="000000" tint="0"/>
        <sz val="12"/>
      </rPr>
      <t>строительство</t>
    </r>
  </si>
  <si>
    <r>
      <rPr>
        <rFont val="Times New Roman"/>
        <b val="false"/>
        <i val="false"/>
        <color rgb="000000" tint="0"/>
        <sz val="12"/>
      </rPr>
      <t>тыс. человек</t>
    </r>
  </si>
  <si>
    <r>
      <rPr>
        <rFont val="Times New Roman"/>
        <b val="false"/>
        <i val="false"/>
        <color rgb="000000" tint="0"/>
        <sz val="12"/>
      </rPr>
      <t>деятельность в области информации и связи</t>
    </r>
  </si>
  <si>
    <t>обеспечение электрической энергией, газом и паром; кондиционирование воздуха</t>
  </si>
  <si>
    <r>
      <rPr>
        <rFont val="Times New Roman"/>
        <b val="false"/>
        <i val="false"/>
        <color rgb="000000" tint="0"/>
        <sz val="12"/>
      </rPr>
      <t>сельское, лесное хозяйство, охота, рыболовство и рыбоводство</t>
    </r>
  </si>
  <si>
    <r>
      <rPr>
        <rFont val="Times New Roman"/>
        <b val="false"/>
        <i val="false"/>
        <color rgb="000000" tint="0"/>
        <sz val="12"/>
      </rPr>
      <t>в ценах соответствующих лет</t>
    </r>
  </si>
  <si>
    <r>
      <rPr>
        <rFont val="Times New Roman"/>
        <b val="false"/>
        <i val="false"/>
        <color rgb="000000" tint="0"/>
        <sz val="12"/>
      </rPr>
      <t>тыс. человек</t>
    </r>
  </si>
  <si>
    <r>
      <rPr>
        <rFont val="Times New Roman"/>
        <b val="false"/>
        <i val="false"/>
        <color rgb="000000" tint="0"/>
        <sz val="12"/>
      </rPr>
      <t>млн. рублей</t>
    </r>
  </si>
  <si>
    <r>
      <rPr>
        <rFont val="Times New Roman"/>
        <b val="false"/>
        <i val="false"/>
        <color rgb="000000" tint="0"/>
        <sz val="12"/>
      </rPr>
      <t>прочие</t>
    </r>
  </si>
  <si>
    <r>
      <t xml:space="preserve">водоснабжение; водоотведение, 
</t>
    </r>
    <r>
      <t>организация сбора и утилизации отходов, деятельность по ликвидации загрязнений</t>
    </r>
  </si>
  <si>
    <r>
      <rPr>
        <rFont val="Times New Roman"/>
        <b val="false"/>
        <i val="false"/>
        <color rgb="000000" tint="0"/>
        <sz val="12"/>
      </rPr>
      <t>млн. рублей</t>
    </r>
  </si>
  <si>
    <t>деятельность по операциям с недвижимым имуществом</t>
  </si>
  <si>
    <r>
      <rPr>
        <rFont val="Times New Roman"/>
        <b val="false"/>
        <i val="false"/>
        <color rgb="000000" tint="0"/>
        <sz val="12"/>
      </rPr>
      <t>транспортировка и хранение</t>
    </r>
  </si>
  <si>
    <r>
      <rPr>
        <rFont val="Times New Roman"/>
        <b val="false"/>
        <i val="false"/>
        <color rgb="000000" tint="0"/>
        <sz val="12"/>
      </rPr>
      <t>тыс. человек</t>
    </r>
  </si>
  <si>
    <r>
      <rPr>
        <rFont val="Times New Roman"/>
        <b val="false"/>
        <i val="false"/>
        <color rgb="000000" tint="0"/>
        <sz val="12"/>
      </rPr>
      <t>индекс-дефлятор</t>
    </r>
  </si>
  <si>
    <t>сельское, лесное хозяйство, охота, рыболовство и рыбоводство</t>
  </si>
  <si>
    <r>
      <rPr>
        <rFont val="Times New Roman"/>
        <b val="false"/>
        <i val="false"/>
        <color rgb="000000" tint="0"/>
        <sz val="12"/>
      </rPr>
      <t>индекс-дефлятор</t>
    </r>
  </si>
  <si>
    <r>
      <rPr>
        <rFont val="Times New Roman"/>
        <b val="false"/>
        <i val="false"/>
        <color rgb="000000" tint="0"/>
        <sz val="12"/>
      </rPr>
      <t xml:space="preserve"> деятельность в области информации и связи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</si>
  <si>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</si>
  <si>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тыс. человек</t>
    </r>
  </si>
  <si>
    <t>строительство</t>
  </si>
  <si>
    <r>
      <rPr>
        <rFont val="Times New Roman"/>
        <b val="false"/>
        <i val="false"/>
        <color rgb="000000" tint="0"/>
        <sz val="12"/>
      </rPr>
      <t>в сопоставимых ценах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</si>
  <si>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</si>
  <si>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в сопоставимых ценах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</si>
  <si>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</si>
  <si>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оптовая и розничная торговля; ремонт автотранспортных средств, мотоциклов</t>
    </r>
  </si>
  <si>
    <r>
      <rPr>
        <rFont val="Times New Roman"/>
        <b val="false"/>
        <i val="false"/>
        <color rgb="000000" tint="0"/>
        <sz val="12"/>
      </rPr>
      <t>тыс. человек</t>
    </r>
  </si>
  <si>
    <t>деятельность в области информации и связи</t>
  </si>
  <si>
    <t>транспортировка и хранение</t>
  </si>
  <si>
    <t>* с учетом микропредприятий</t>
  </si>
  <si>
    <r>
      <rPr>
        <rFont val="Times New Roman"/>
        <b val="false"/>
        <i val="false"/>
        <color rgb="000000" tint="0"/>
        <sz val="12"/>
      </rPr>
      <t>деятельность по операциям с недвижимым имуществом</t>
    </r>
  </si>
  <si>
    <r>
      <rPr>
        <rFont val="Times New Roman"/>
        <b val="false"/>
        <i val="false"/>
        <color rgb="000000" tint="0"/>
        <sz val="12"/>
      </rPr>
      <t>тыс. человек</t>
    </r>
  </si>
  <si>
    <r>
      <rPr>
        <rFont val="Times New Roman"/>
        <b val="false"/>
        <i val="false"/>
        <color rgb="000000" tint="0"/>
        <sz val="12"/>
      </rPr>
      <t>оптовая и розничная торговля; ремонт автотранспортных средств, мотоциклов</t>
    </r>
  </si>
  <si>
    <t>оптовая и розничная торговля; ремонт автотранспортных средств, мотоциклов</t>
  </si>
  <si>
    <r>
      <rPr>
        <rFont val="Times New Roman"/>
        <b val="false"/>
        <i val="false"/>
        <color rgb="000000" tint="0"/>
        <sz val="12"/>
      </rPr>
      <t>в ценах соответствующих лет</t>
    </r>
  </si>
  <si>
    <r>
      <rPr>
        <rFont val="Times New Roman"/>
        <b val="false"/>
        <i val="false"/>
        <color rgb="000000" tint="0"/>
        <sz val="12"/>
      </rPr>
      <t>млн. рублей</t>
    </r>
  </si>
  <si>
    <t>прочие</t>
  </si>
  <si>
    <r>
      <rPr>
        <rFont val="Times New Roman"/>
        <b val="false"/>
        <i val="false"/>
        <color rgb="000000" tint="0"/>
        <sz val="12"/>
      </rPr>
      <t>прочие</t>
    </r>
  </si>
  <si>
    <r>
      <rPr>
        <rFont val="Times New Roman"/>
        <b val="false"/>
        <i val="false"/>
        <color rgb="000000" tint="0"/>
        <sz val="12"/>
      </rPr>
      <t>тыс. человек</t>
    </r>
  </si>
  <si>
    <r>
      <rPr>
        <rFont val="Times New Roman"/>
        <b val="false"/>
        <i val="false"/>
        <color rgb="000000" tint="0"/>
        <sz val="12"/>
      </rPr>
      <t>индекс-дефлятор</t>
    </r>
  </si>
  <si>
    <t>Вспомогательные индексы-дефляторы (базовый вариант)</t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</si>
  <si>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</si>
  <si>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Среднесписочная численность работников малых предприятий* - всего</t>
    </r>
  </si>
  <si>
    <r>
      <rPr>
        <rFont val="Times New Roman"/>
        <b val="false"/>
        <i val="false"/>
        <color rgb="000000" tint="0"/>
        <sz val="12"/>
      </rPr>
      <t>тыс. человек</t>
    </r>
  </si>
  <si>
    <t>Таблица 2</t>
  </si>
  <si>
    <r>
      <rPr>
        <rFont val="Times New Roman"/>
        <b val="false"/>
        <i val="false"/>
        <color rgb="000000" tint="0"/>
        <sz val="12"/>
      </rPr>
      <t>в сопоставимых ценах</t>
    </r>
  </si>
  <si>
    <t>Заполнены рекомендованными значениями индексов-дефляторов (базовый вариант). Возможно изменение Исполнителем.</t>
  </si>
  <si>
    <t>транспорт</t>
  </si>
  <si>
    <r>
      <rPr>
        <rFont val="Times New Roman"/>
        <b val="false"/>
        <i val="false"/>
        <color rgb="000000" tint="0"/>
        <sz val="12"/>
      </rPr>
      <t>Оборот малых и средних предприятий*- всего</t>
    </r>
  </si>
  <si>
    <r>
      <rPr>
        <rFont val="Times New Roman"/>
        <b val="false"/>
        <i val="false"/>
        <color rgb="000000" tint="0"/>
        <sz val="12"/>
      </rPr>
      <t>млн. рублей</t>
    </r>
  </si>
  <si>
    <r>
      <rPr>
        <rFont val="Times New Roman"/>
        <b val="false"/>
        <i val="false"/>
        <color rgb="000000" tint="0"/>
        <sz val="12"/>
      </rPr>
      <t xml:space="preserve">в т.ч. по видам экономической деятельности 
</t>
    </r>
    <r>
      <rPr>
        <rFont val="Times New Roman"/>
        <b val="false"/>
        <i val="false"/>
        <color rgb="000000" tint="0"/>
        <sz val="12"/>
      </rPr>
      <t>(справочно: разность между суммой по видам деятельности и показателем "Среднесписочная численность работников малых предприятий* - всего")</t>
    </r>
  </si>
  <si>
    <t xml:space="preserve">Строка с проверкой вычисляется как разность между суммой по видам деятельности и показателем "Оборот малых и средних предприятий*- всего"; содержит четыре десятичных знака, необходимых для устранения неточностей при обработке информации. </t>
  </si>
  <si>
    <t>оптовая и розничная торговля</t>
  </si>
  <si>
    <r>
      <rPr>
        <rFont val="Times New Roman"/>
        <b val="false"/>
        <i val="false"/>
        <color rgb="000000" tint="0"/>
        <sz val="12"/>
      </rPr>
      <t>деятельность в области информации и связи</t>
    </r>
  </si>
  <si>
    <r>
      <rPr>
        <rFont val="Times New Roman"/>
        <b val="false"/>
        <i val="false"/>
        <color rgb="000000" tint="0"/>
        <sz val="12"/>
      </rPr>
      <t>тыс. человек</t>
    </r>
  </si>
  <si>
    <t>другие виды</t>
  </si>
  <si>
    <r>
      <rPr>
        <rFont val="Times New Roman"/>
        <b val="false"/>
        <i val="false"/>
        <color rgb="000000" tint="0"/>
        <sz val="12"/>
      </rPr>
      <t>транспортировка и хранение</t>
    </r>
  </si>
  <si>
    <r>
      <rPr>
        <rFont val="Times New Roman"/>
        <b val="false"/>
        <i val="false"/>
        <color rgb="000000" tint="0"/>
        <sz val="12"/>
      </rPr>
      <t>тыс. человек</t>
    </r>
  </si>
  <si>
    <r>
      <rPr>
        <rFont val="Times New Roman"/>
        <b val="false"/>
        <i val="false"/>
        <color rgb="000000" tint="0"/>
        <sz val="12"/>
      </rPr>
      <t>оптовая и розничная торговля; ремонт автотранспортных средств, мотоциклов</t>
    </r>
  </si>
  <si>
    <r>
      <rPr>
        <rFont val="Times New Roman"/>
        <b val="false"/>
        <i val="false"/>
        <color rgb="000000" tint="0"/>
        <sz val="12"/>
      </rPr>
      <t>тыс. человек</t>
    </r>
  </si>
  <si>
    <t xml:space="preserve">Строка с проверкой вычисляется как разность вводимого показателя «Среднесписочная численность работников малых предприятий - всего» и суммы по видам деятельности; соотносится с нулевым значением; содержит четыре десятичных знака, необходимых для устранения неточностей при обработке информации. </t>
  </si>
  <si>
    <r>
      <rPr>
        <rFont val="Times New Roman"/>
        <b val="false"/>
        <i val="false"/>
        <color rgb="000000" tint="0"/>
        <sz val="12"/>
      </rPr>
      <t>добыча полезных ископаемых</t>
    </r>
  </si>
  <si>
    <r>
      <rPr>
        <rFont val="Times New Roman"/>
        <b val="false"/>
        <i val="false"/>
        <color rgb="000000" tint="0"/>
        <sz val="12"/>
      </rPr>
      <t>тыс. человек</t>
    </r>
  </si>
  <si>
    <r>
      <rPr>
        <rFont val="Times New Roman"/>
        <b val="false"/>
        <i val="false"/>
        <color rgb="000000" tint="0"/>
        <sz val="12"/>
      </rPr>
      <t>деятельность в области информации и связи</t>
    </r>
  </si>
  <si>
    <r>
      <rPr>
        <rFont val="Times New Roman"/>
        <b val="false"/>
        <i val="false"/>
        <color rgb="000000" tint="0"/>
        <sz val="12"/>
      </rPr>
      <t>тыс. человек</t>
    </r>
  </si>
  <si>
    <r>
      <rPr>
        <rFont val="Times New Roman"/>
        <b val="false"/>
        <i val="false"/>
        <color rgb="000000" tint="0"/>
        <sz val="12"/>
      </rPr>
      <t>деятельность по операциям с недвижимым имуществом</t>
    </r>
  </si>
  <si>
    <r>
      <rPr>
        <rFont val="Times New Roman"/>
        <b val="false"/>
        <i val="false"/>
        <color rgb="000000" tint="0"/>
        <sz val="12"/>
      </rPr>
      <t>Темп роста оборота малых и средних предприятий, % к предыдущему году</t>
    </r>
  </si>
  <si>
    <r>
      <rPr>
        <rFont val="Times New Roman"/>
        <b val="false"/>
        <i val="false"/>
        <color rgb="000000" tint="0"/>
        <sz val="12"/>
      </rPr>
      <t>тыс. человек</t>
    </r>
  </si>
  <si>
    <r>
      <rPr>
        <rFont val="Times New Roman"/>
        <b val="false"/>
        <i val="false"/>
        <color rgb="000000" tint="0"/>
        <sz val="12"/>
      </rPr>
      <t>процентов</t>
    </r>
  </si>
  <si>
    <r>
      <rPr>
        <rFont val="Times New Roman"/>
        <b val="false"/>
        <i val="false"/>
        <color rgb="000000" tint="0"/>
        <sz val="12"/>
      </rPr>
      <t>обрабатывающие производства</t>
    </r>
  </si>
  <si>
    <r>
      <rPr>
        <rFont val="Times New Roman"/>
        <b val="false"/>
        <i val="false"/>
        <color rgb="000000" tint="0"/>
        <sz val="12"/>
      </rPr>
      <t>тыс. человек</t>
    </r>
  </si>
  <si>
    <r>
      <rPr>
        <rFont val="Times New Roman"/>
        <b val="false"/>
        <i val="false"/>
        <color rgb="000000" tint="0"/>
        <sz val="12"/>
      </rPr>
      <t>оптовая и розничная торговля; ремонт автотранспортных средств, мотоциклов</t>
    </r>
  </si>
  <si>
    <r>
      <rPr>
        <rFont val="Times New Roman"/>
        <b val="false"/>
        <i val="false"/>
        <color rgb="000000" tint="0"/>
        <sz val="12"/>
      </rPr>
      <t>тыс. человек</t>
    </r>
  </si>
  <si>
    <r>
      <rPr>
        <rFont val="Times New Roman"/>
        <b val="false"/>
        <i val="false"/>
        <color rgb="000000" tint="0"/>
        <sz val="12"/>
      </rPr>
      <t>прочие</t>
    </r>
  </si>
  <si>
    <r>
      <rPr>
        <rFont val="Times New Roman"/>
        <b val="false"/>
        <i val="false"/>
        <color rgb="000000" tint="0"/>
        <sz val="12"/>
      </rPr>
      <t>тыс. человек</t>
    </r>
  </si>
  <si>
    <t>Вычисляется на основе введенных данных об обороте малых и средних предприятий по каждому виду экономической деятельности</t>
  </si>
  <si>
    <r>
      <rPr>
        <rFont val="Times New Roman"/>
        <b val="false"/>
        <i val="false"/>
        <color rgb="000000" tint="0"/>
        <sz val="12"/>
      </rPr>
      <t xml:space="preserve">в т.ч. по видам экономической деятельности 
</t>
    </r>
    <r>
      <rPr>
        <rFont val="Times New Roman"/>
        <b val="false"/>
        <i val="false"/>
        <color rgb="000000" tint="0"/>
        <sz val="12"/>
      </rPr>
      <t>(справочно: разность между суммой по видам деятельности и показателем "Оборот малых и средних предприятий*- всего")</t>
    </r>
  </si>
  <si>
    <r>
      <rPr>
        <rFont val="Times New Roman"/>
        <b val="false"/>
        <i val="false"/>
        <color rgb="000000" tint="0"/>
        <sz val="12"/>
      </rPr>
      <t xml:space="preserve">обеспечение электрической энергией, газом и паром, кондиционирование воздуха </t>
    </r>
  </si>
  <si>
    <r>
      <rPr>
        <rFont val="Times New Roman"/>
        <b val="false"/>
        <i val="false"/>
        <color rgb="000000" tint="0"/>
        <sz val="12"/>
      </rPr>
      <t>тыс. человек</t>
    </r>
  </si>
  <si>
    <r>
      <rPr>
        <rFont val="Times New Roman"/>
        <b val="false"/>
        <i val="false"/>
        <color rgb="000000" tint="0"/>
        <sz val="12"/>
      </rPr>
      <t>деятельность по операциям с недвижимым имуществом</t>
    </r>
  </si>
  <si>
    <r>
      <rPr>
        <rFont val="Times New Roman"/>
        <b val="false"/>
        <i val="false"/>
        <color rgb="000000" tint="0"/>
        <sz val="12"/>
      </rPr>
      <t>тыс. человек</t>
    </r>
  </si>
  <si>
    <r>
      <rPr>
        <rFont val="Times New Roman"/>
        <b val="false"/>
        <i val="false"/>
        <color rgb="000000" tint="0"/>
        <sz val="12"/>
      </rPr>
      <t>добыча полезных ископаемых</t>
    </r>
  </si>
  <si>
    <r>
      <rPr>
        <rFont val="Times New Roman"/>
        <b val="false"/>
        <i val="false"/>
        <color rgb="000000" tint="0"/>
        <sz val="12"/>
      </rPr>
      <t>строительство</t>
    </r>
  </si>
  <si>
    <r>
      <rPr>
        <rFont val="Times New Roman"/>
        <b val="false"/>
        <i val="false"/>
        <color rgb="000000" tint="0"/>
        <sz val="12"/>
      </rPr>
      <t>тыс. человек</t>
    </r>
  </si>
  <si>
    <r>
      <rPr>
        <rFont val="Times New Roman"/>
        <b val="false"/>
        <i val="false"/>
        <color rgb="000000" tint="0"/>
        <sz val="12"/>
      </rPr>
      <t>прочие</t>
    </r>
  </si>
  <si>
    <r>
      <rPr>
        <rFont val="Times New Roman"/>
        <b val="false"/>
        <i val="false"/>
        <color rgb="000000" tint="0"/>
        <sz val="12"/>
      </rPr>
      <t>тыс. человек</t>
    </r>
  </si>
  <si>
    <r>
      <rPr>
        <rFont val="Times New Roman"/>
        <b val="false"/>
        <i val="false"/>
        <color rgb="000000" tint="0"/>
        <sz val="12"/>
      </rPr>
      <t>Среднесписочная численность работников средних предприятий - всего</t>
    </r>
  </si>
  <si>
    <r>
      <rPr>
        <rFont val="Times New Roman"/>
        <b val="false"/>
        <i val="false"/>
        <color rgb="000000" tint="0"/>
        <sz val="12"/>
      </rPr>
      <t>тыс. человек</t>
    </r>
  </si>
  <si>
    <r>
      <rPr>
        <rFont val="Times New Roman"/>
        <b val="false"/>
        <i val="false"/>
        <color rgb="000000" tint="0"/>
        <sz val="12"/>
      </rPr>
      <t>в ценах соответствующих лет</t>
    </r>
  </si>
  <si>
    <r>
      <rPr>
        <rFont val="Times New Roman"/>
        <b val="false"/>
        <i val="false"/>
        <color rgb="000000" tint="0"/>
        <sz val="12"/>
      </rPr>
      <t>млн. рублей</t>
    </r>
  </si>
  <si>
    <r>
      <rPr>
        <rFont val="Times New Roman"/>
        <b val="false"/>
        <i val="false"/>
        <color rgb="000000" tint="0"/>
        <sz val="12"/>
      </rPr>
      <t>сельское, лесное хозяйство, охота, рыболовство и рыбоводство</t>
    </r>
  </si>
  <si>
    <r>
      <rPr>
        <rFont val="Times New Roman"/>
        <b val="false"/>
        <i val="false"/>
        <color rgb="000000" tint="0"/>
        <sz val="12"/>
      </rPr>
      <t>тыс. человек</t>
    </r>
  </si>
  <si>
    <r>
      <rPr>
        <rFont val="Times New Roman"/>
        <b val="false"/>
        <i val="false"/>
        <color rgb="000000" tint="0"/>
        <sz val="12"/>
      </rPr>
      <t>Размер начисленной среднемесячной заработной платы на малых и средних предприятиях*</t>
    </r>
  </si>
  <si>
    <r>
      <rPr>
        <rFont val="Times New Roman"/>
        <b val="false"/>
        <i val="false"/>
        <color rgb="000000" tint="0"/>
        <sz val="12"/>
      </rPr>
      <t>рублей</t>
    </r>
  </si>
  <si>
    <r>
      <rPr>
        <rFont val="Times New Roman"/>
        <b val="false"/>
        <i val="false"/>
        <color rgb="000000" tint="0"/>
        <sz val="12"/>
      </rPr>
      <t>транспортировка и хранение</t>
    </r>
  </si>
  <si>
    <r>
      <rPr>
        <rFont val="Times New Roman"/>
        <b val="false"/>
        <i val="false"/>
        <color rgb="000000" tint="0"/>
        <sz val="12"/>
      </rPr>
      <t>индекс-дефлятор</t>
    </r>
  </si>
  <si>
    <r>
      <rPr>
        <rFont val="Times New Roman"/>
        <b val="false"/>
        <i val="false"/>
        <color rgb="000000" tint="0"/>
        <sz val="12"/>
      </rPr>
      <t xml:space="preserve">в т.ч. по видам экономической деятельности 
</t>
    </r>
    <r>
      <rPr>
        <rFont val="Times New Roman"/>
        <b val="false"/>
        <i val="false"/>
        <color rgb="000000" tint="0"/>
        <sz val="12"/>
      </rPr>
      <t>(справочно: разность между суммой по видам деятельности и показателем "Среднесписочная численность работников средних предприятий - всего")</t>
    </r>
  </si>
  <si>
    <r>
      <rPr>
        <rFont val="Times New Roman"/>
        <b val="false"/>
        <i val="false"/>
        <color rgb="000000" tint="0"/>
        <sz val="12"/>
      </rPr>
      <t>тыс. человек</t>
    </r>
  </si>
  <si>
    <r>
      <rPr>
        <rFont val="Times New Roman"/>
        <b val="false"/>
        <i val="false"/>
        <color rgb="000000" tint="0"/>
        <sz val="12"/>
      </rPr>
      <t>тыс. человек</t>
    </r>
  </si>
  <si>
    <r>
      <rPr>
        <rFont val="Times New Roman"/>
        <b val="false"/>
        <i val="false"/>
        <color rgb="000000" tint="0"/>
        <sz val="12"/>
      </rPr>
      <t>добыча полезных ископаемых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</si>
  <si>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</si>
  <si>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в сопоставимых ценах</t>
    </r>
  </si>
  <si>
    <t xml:space="preserve">Строка с проверкой вычисляется как разность вводимого показателя «Среднесписочная численность работников средних предприятий - всего» и суммы по видам деятельности; содержит четыре десятичных знака, необходимых для устранения неточностей при обработке информации. </t>
  </si>
  <si>
    <r>
      <rPr>
        <rFont val="Times New Roman"/>
        <b val="false"/>
        <i val="false"/>
        <color rgb="000000" tint="0"/>
        <sz val="12"/>
      </rPr>
      <t>в ценах соответствующих лет</t>
    </r>
  </si>
  <si>
    <r>
      <rPr>
        <rFont val="Times New Roman"/>
        <b val="false"/>
        <i val="false"/>
        <color rgb="000000" tint="0"/>
        <sz val="12"/>
      </rPr>
      <t>млн. рублей</t>
    </r>
  </si>
  <si>
    <r>
      <rPr>
        <rFont val="Times New Roman"/>
        <b val="false"/>
        <i val="false"/>
        <color rgb="000000" tint="0"/>
        <sz val="12"/>
      </rPr>
      <t>добыча полезных ископаемых</t>
    </r>
  </si>
  <si>
    <r>
      <rPr>
        <rFont val="Times New Roman"/>
        <b val="false"/>
        <i val="false"/>
        <color rgb="000000" tint="0"/>
        <sz val="12"/>
      </rPr>
      <t>тыс. человек</t>
    </r>
  </si>
  <si>
    <r>
      <rPr>
        <rFont val="Times New Roman"/>
        <b val="false"/>
        <i val="false"/>
        <color rgb="000000" tint="0"/>
        <sz val="12"/>
      </rPr>
      <t>Размер начисленной среднемесячной заработной платы на малых предприятиях</t>
    </r>
  </si>
  <si>
    <r>
      <rPr>
        <rFont val="Times New Roman"/>
        <b val="false"/>
        <i val="false"/>
        <color rgb="000000" tint="0"/>
        <sz val="12"/>
      </rPr>
      <t>рублей</t>
    </r>
  </si>
  <si>
    <r>
      <rPr>
        <rFont val="Times New Roman"/>
        <b val="false"/>
        <i val="false"/>
        <color rgb="000000" tint="0"/>
        <sz val="12"/>
      </rPr>
      <t>индекс-дефлятор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</si>
  <si>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</si>
  <si>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обрабатывающие производства</t>
    </r>
  </si>
  <si>
    <r>
      <rPr>
        <rFont val="Times New Roman"/>
        <b val="false"/>
        <i val="false"/>
        <color rgb="000000" tint="0"/>
        <sz val="12"/>
      </rPr>
      <t>тыс. человек</t>
    </r>
  </si>
  <si>
    <r>
      <rPr>
        <rFont val="Times New Roman"/>
        <b val="false"/>
        <i val="false"/>
        <color rgb="000000" tint="0"/>
        <sz val="12"/>
      </rPr>
      <t>обрабатывающие производства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</si>
  <si>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</si>
  <si>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в ценах соответствующих лет</t>
    </r>
  </si>
  <si>
    <r>
      <rPr>
        <rFont val="Times New Roman"/>
        <b val="false"/>
        <i val="false"/>
        <color rgb="000000" tint="0"/>
        <sz val="12"/>
      </rPr>
      <t>млн. рублей</t>
    </r>
  </si>
  <si>
    <r>
      <rPr>
        <rFont val="Times New Roman"/>
        <b val="false"/>
        <i val="false"/>
        <color rgb="000000" tint="0"/>
        <sz val="12"/>
      </rPr>
      <t>в сопоставимых ценах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</si>
  <si>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</si>
  <si>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индекс-дефлятор</t>
    </r>
  </si>
  <si>
    <r>
      <rPr>
        <rFont val="Times New Roman"/>
        <b val="false"/>
        <i val="false"/>
        <color rgb="000000" tint="0"/>
        <sz val="12"/>
      </rPr>
      <t xml:space="preserve">Размер начисленной среднемесячной заработной платы на микропредприятиях 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</si>
  <si>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</si>
  <si>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рублей</t>
    </r>
  </si>
  <si>
    <r>
      <rPr>
        <rFont val="Times New Roman"/>
        <b val="false"/>
        <i val="false"/>
        <color rgb="000000" tint="0"/>
        <sz val="12"/>
      </rPr>
      <t xml:space="preserve">обеспечение электрической энергией, газом и паром, кондиционирование воздуха </t>
    </r>
  </si>
  <si>
    <r>
      <rPr>
        <rFont val="Times New Roman"/>
        <b val="false"/>
        <i val="false"/>
        <color rgb="000000" tint="0"/>
        <sz val="12"/>
      </rPr>
      <t>тыс. человек</t>
    </r>
  </si>
  <si>
    <r>
      <rPr>
        <rFont val="Times New Roman"/>
        <b val="false"/>
        <i val="false"/>
        <color rgb="000000" tint="0"/>
        <sz val="12"/>
      </rPr>
      <t>обрабатывающие производства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</si>
  <si>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</si>
  <si>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в сопоставимых ценах</t>
    </r>
  </si>
  <si>
    <r>
      <rPr>
        <rFont val="Times New Roman"/>
        <b val="false"/>
        <i val="false"/>
        <color rgb="000000" tint="0"/>
        <sz val="12"/>
      </rPr>
      <t>строительство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</si>
  <si>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</si>
  <si>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тыс. человек</t>
    </r>
  </si>
  <si>
    <r>
      <rPr>
        <rFont val="Times New Roman"/>
        <b val="false"/>
        <i val="false"/>
        <color rgb="000000" tint="0"/>
        <sz val="12"/>
      </rPr>
      <t>в ценах соответствующих лет</t>
    </r>
  </si>
  <si>
    <r>
      <rPr>
        <rFont val="Times New Roman"/>
        <b val="false"/>
        <i val="false"/>
        <color rgb="000000" tint="0"/>
        <sz val="12"/>
      </rPr>
      <t>млн. рублей</t>
    </r>
  </si>
  <si>
    <r>
      <rPr>
        <rFont val="Times New Roman"/>
        <b val="false"/>
        <i val="false"/>
        <color rgb="000000" tint="0"/>
        <sz val="12"/>
      </rPr>
      <t>сельское, лесное хозяйство, охота, рыболовство и рыбоводство</t>
    </r>
  </si>
  <si>
    <r>
      <rPr>
        <rFont val="Times New Roman"/>
        <b val="false"/>
        <i val="false"/>
        <color rgb="000000" tint="0"/>
        <sz val="12"/>
      </rPr>
      <t>тыс. человек</t>
    </r>
  </si>
  <si>
    <r>
      <rPr>
        <rFont val="Times New Roman"/>
        <b val="false"/>
        <i val="false"/>
        <color rgb="000000" tint="0"/>
        <sz val="12"/>
      </rPr>
      <t>индекс-дефлятор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</si>
  <si>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</si>
  <si>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 xml:space="preserve">Размер начисленной среднемесячной заработной платы на средних предприятиях </t>
    </r>
  </si>
  <si>
    <r>
      <rPr>
        <rFont val="Times New Roman"/>
        <b val="false"/>
        <i val="false"/>
        <color rgb="000000" tint="0"/>
        <sz val="12"/>
      </rPr>
      <t>рублей</t>
    </r>
  </si>
  <si>
    <r>
      <rPr>
        <rFont val="Times New Roman"/>
        <b val="false"/>
        <i val="false"/>
        <color rgb="000000" tint="0"/>
        <sz val="12"/>
      </rPr>
      <t>обеспечение электрической энергией, газом и паром; кондиционирование воздуха</t>
    </r>
  </si>
  <si>
    <r>
      <rPr>
        <rFont val="Times New Roman"/>
        <b val="false"/>
        <i val="false"/>
        <color rgb="000000" tint="0"/>
        <sz val="12"/>
      </rPr>
      <t>в ценах соответствующих лет</t>
    </r>
  </si>
  <si>
    <r>
      <rPr>
        <rFont val="Times New Roman"/>
        <b val="false"/>
        <i val="false"/>
        <color rgb="000000" tint="0"/>
        <sz val="12"/>
      </rPr>
      <t>в сопоставимых ценах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</si>
  <si>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</si>
  <si>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</si>
  <si>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в ценах соответствующих лет</t>
    </r>
  </si>
  <si>
    <r>
      <rPr>
        <rFont val="Times New Roman"/>
        <b val="false"/>
        <i val="false"/>
        <color rgb="000000" tint="0"/>
        <sz val="12"/>
      </rPr>
      <t>млн. рублей</t>
    </r>
  </si>
  <si>
    <r>
      <rPr>
        <rFont val="Times New Roman"/>
        <b val="false"/>
        <i val="false"/>
        <color rgb="000000" tint="0"/>
        <sz val="12"/>
      </rPr>
      <t>индекс-дефлятор</t>
    </r>
  </si>
  <si>
    <r>
      <rPr>
        <rFont val="Times New Roman"/>
        <b val="false"/>
        <i val="false"/>
        <color rgb="000000" tint="0"/>
        <sz val="12"/>
      </rPr>
      <t>индекс-дефлятор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</si>
  <si>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</si>
  <si>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обеспечение электрической энергией, газом и паром; кондиционирование воздуха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</si>
  <si>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</si>
  <si>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в сопоставимых ценах</t>
    </r>
  </si>
  <si>
    <r>
      <rPr>
        <rFont val="Times New Roman"/>
        <b val="false"/>
        <i val="false"/>
        <color rgb="000000" tint="0"/>
        <sz val="12"/>
      </rPr>
      <t>в ценах соответствующих лет</t>
    </r>
  </si>
  <si>
    <r>
      <rPr>
        <rFont val="Times New Roman"/>
        <b val="false"/>
        <i val="false"/>
        <color rgb="000000" tint="0"/>
        <sz val="12"/>
      </rPr>
      <t>млн. рублей</t>
    </r>
  </si>
  <si>
    <r>
      <rPr>
        <rFont val="Times New Roman"/>
        <b val="false"/>
        <i val="false"/>
        <color rgb="000000" tint="0"/>
        <sz val="12"/>
      </rPr>
      <t>в сопоставимых ценах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</si>
  <si>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</si>
  <si>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в сопоставимых ценах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</si>
  <si>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</si>
  <si>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индекс-дефлятор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</si>
  <si>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</si>
  <si>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деятельность в области информации и связи</t>
    </r>
  </si>
  <si>
    <r>
      <rPr>
        <rFont val="Times New Roman"/>
        <b val="false"/>
        <i val="false"/>
        <color rgb="000000" tint="0"/>
        <sz val="12"/>
      </rPr>
      <t>в ценах соответствующих лет</t>
    </r>
  </si>
  <si>
    <r>
      <rPr>
        <rFont val="Times New Roman"/>
        <b val="false"/>
        <i val="false"/>
        <color rgb="000000" tint="0"/>
        <sz val="12"/>
      </rPr>
      <t>млн. рублей</t>
    </r>
  </si>
  <si>
    <r>
      <rPr>
        <rFont val="Times New Roman"/>
        <b val="false"/>
        <i val="false"/>
        <color rgb="000000" tint="0"/>
        <sz val="12"/>
      </rPr>
      <t>в сопоставимых ценах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</si>
  <si>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</si>
  <si>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сельское, лесное хозяйство, охота, рыболовство и рыбоводство</t>
    </r>
  </si>
  <si>
    <r>
      <rPr>
        <rFont val="Times New Roman"/>
        <b val="false"/>
        <i val="false"/>
        <color rgb="000000" tint="0"/>
        <sz val="12"/>
      </rPr>
      <t>млн. рублей</t>
    </r>
  </si>
  <si>
    <r>
      <rPr>
        <rFont val="Times New Roman"/>
        <b val="false"/>
        <i val="false"/>
        <color rgb="000000" tint="0"/>
        <sz val="12"/>
      </rPr>
      <t>индекс-дефлятор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</si>
  <si>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</si>
  <si>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строительство</t>
    </r>
  </si>
  <si>
    <r>
      <rPr>
        <rFont val="Times New Roman"/>
        <b val="false"/>
        <i val="false"/>
        <color rgb="000000" tint="0"/>
        <sz val="12"/>
      </rPr>
      <t>в ценах соответствующих лет</t>
    </r>
  </si>
  <si>
    <r>
      <rPr>
        <rFont val="Times New Roman"/>
        <b val="false"/>
        <i val="false"/>
        <color rgb="000000" tint="0"/>
        <sz val="12"/>
      </rPr>
      <t>в сопоставимых ценах</t>
    </r>
  </si>
  <si>
    <r>
      <rPr>
        <rFont val="Times New Roman"/>
        <b val="false"/>
        <i val="false"/>
        <color rgb="000000" tint="0"/>
        <sz val="12"/>
      </rPr>
      <t>млн. рублей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</si>
  <si>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</si>
  <si>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</si>
  <si>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строительство</t>
    </r>
  </si>
  <si>
    <r>
      <rPr>
        <rFont val="Times New Roman"/>
        <b val="false"/>
        <i val="false"/>
        <color rgb="000000" tint="0"/>
        <sz val="12"/>
      </rPr>
      <t>индекс-дефлятор</t>
    </r>
  </si>
  <si>
    <r>
      <rPr>
        <rFont val="Times New Roman"/>
        <b val="false"/>
        <i val="false"/>
        <color rgb="000000" tint="0"/>
        <sz val="12"/>
      </rPr>
      <t>в сопоставимых ценах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</si>
  <si>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</si>
  <si>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</si>
  <si>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в ценах соответствующих лет</t>
    </r>
  </si>
  <si>
    <r>
      <rPr>
        <rFont val="Times New Roman"/>
        <b val="false"/>
        <i val="false"/>
        <color rgb="000000" tint="0"/>
        <sz val="12"/>
      </rPr>
      <t>млн. рублей</t>
    </r>
  </si>
  <si>
    <r>
      <rPr>
        <rFont val="Times New Roman"/>
        <b val="false"/>
        <i val="false"/>
        <color rgb="000000" tint="0"/>
        <sz val="12"/>
      </rPr>
      <t>в сопоставимых ценах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</si>
  <si>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</si>
  <si>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индекс-дефлятор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</si>
  <si>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</si>
  <si>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транспортировка и хранение</t>
    </r>
  </si>
  <si>
    <r>
      <rPr>
        <rFont val="Times New Roman"/>
        <b val="false"/>
        <i val="false"/>
        <color rgb="000000" tint="0"/>
        <sz val="12"/>
      </rPr>
      <t>оптовая и розничная торговля; ремонт автотранспортных средств, мотоциклов</t>
    </r>
  </si>
  <si>
    <r>
      <rPr>
        <rFont val="Times New Roman"/>
        <b val="false"/>
        <i val="false"/>
        <color rgb="000000" tint="0"/>
        <sz val="12"/>
      </rPr>
      <t>в сопоставимых ценах</t>
    </r>
  </si>
  <si>
    <r>
      <rPr>
        <rFont val="Times New Roman"/>
        <b val="false"/>
        <i val="false"/>
        <color rgb="000000" tint="0"/>
        <sz val="12"/>
      </rPr>
      <t>в сопоставимых ценах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</si>
  <si>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</si>
  <si>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</si>
  <si>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млн. рублей</t>
    </r>
  </si>
  <si>
    <r>
      <rPr>
        <rFont val="Times New Roman"/>
        <b val="false"/>
        <i val="false"/>
        <color rgb="000000" tint="0"/>
        <sz val="12"/>
      </rPr>
      <t>индекс-дефлятор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</si>
  <si>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</si>
  <si>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оптовая и розничная торговля; ремонт автотранспортных средств, мотоциклов</t>
    </r>
  </si>
  <si>
    <r>
      <rPr>
        <rFont val="Times New Roman"/>
        <b val="false"/>
        <i val="false"/>
        <color rgb="000000" tint="0"/>
        <sz val="12"/>
      </rPr>
      <t>транспортировка и хранение</t>
    </r>
  </si>
  <si>
    <r>
      <rPr>
        <rFont val="Times New Roman"/>
        <b val="false"/>
        <i val="false"/>
        <color rgb="000000" tint="0"/>
        <sz val="12"/>
      </rPr>
      <t>сельское, лесное хозяйство, охота, рыболовство и рыбоводство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</si>
  <si>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</si>
  <si>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в ценах соответствующих лет</t>
    </r>
  </si>
  <si>
    <r>
      <rPr>
        <rFont val="Times New Roman"/>
        <b val="false"/>
        <i val="false"/>
        <color rgb="000000" tint="0"/>
        <sz val="12"/>
      </rPr>
      <t>в ценах соответствующих лет</t>
    </r>
  </si>
  <si>
    <r>
      <rPr>
        <rFont val="Times New Roman"/>
        <b val="false"/>
        <i val="false"/>
        <color rgb="000000" tint="0"/>
        <sz val="12"/>
      </rPr>
      <t>млн. рублей</t>
    </r>
  </si>
  <si>
    <r>
      <rPr>
        <rFont val="Times New Roman"/>
        <b val="false"/>
        <i val="false"/>
        <color rgb="000000" tint="0"/>
        <sz val="12"/>
      </rPr>
      <t>млн. рублей</t>
    </r>
  </si>
  <si>
    <r>
      <rPr>
        <rFont val="Times New Roman"/>
        <b val="false"/>
        <i val="false"/>
        <color rgb="000000" tint="0"/>
        <sz val="12"/>
      </rPr>
      <t>в ценах соответствующих лет</t>
    </r>
  </si>
  <si>
    <r>
      <rPr>
        <rFont val="Times New Roman"/>
        <b val="false"/>
        <i val="false"/>
        <color rgb="000000" tint="0"/>
        <sz val="12"/>
      </rPr>
      <t>млн. рублей</t>
    </r>
  </si>
  <si>
    <r>
      <rPr>
        <rFont val="Times New Roman"/>
        <b val="false"/>
        <i val="false"/>
        <color rgb="000000" tint="0"/>
        <sz val="12"/>
      </rPr>
      <t>индекс-дефлятор</t>
    </r>
  </si>
  <si>
    <r>
      <rPr>
        <rFont val="Times New Roman"/>
        <b val="false"/>
        <i val="false"/>
        <color rgb="000000" tint="0"/>
        <sz val="12"/>
      </rPr>
      <t>индекс-дефлятор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</si>
  <si>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</si>
  <si>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</si>
  <si>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индекс-дефлятор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</si>
  <si>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</si>
  <si>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деятельность по операциям с недвижимым имуществом</t>
    </r>
  </si>
  <si>
    <r>
      <rPr>
        <rFont val="Times New Roman"/>
        <b val="false"/>
        <i val="false"/>
        <color rgb="000000" tint="0"/>
        <sz val="12"/>
      </rPr>
      <t>в ценах соответствующих лет</t>
    </r>
  </si>
  <si>
    <r>
      <rPr>
        <rFont val="Times New Roman"/>
        <b val="false"/>
        <i val="false"/>
        <color rgb="000000" tint="0"/>
        <sz val="12"/>
      </rPr>
      <t>млн. рублей</t>
    </r>
  </si>
  <si>
    <r>
      <rPr>
        <rFont val="Times New Roman"/>
        <b val="false"/>
        <i val="false"/>
        <color rgb="000000" tint="0"/>
        <sz val="12"/>
      </rPr>
      <t>в сопоставимых ценах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</si>
  <si>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</si>
  <si>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в сопоставимых ценах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</si>
  <si>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</si>
  <si>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деятельность в области информации и связи</t>
    </r>
  </si>
  <si>
    <r>
      <rPr>
        <rFont val="Times New Roman"/>
        <b val="false"/>
        <i val="false"/>
        <color rgb="000000" tint="0"/>
        <sz val="12"/>
      </rPr>
      <t>индекс-дефлятор</t>
    </r>
  </si>
  <si>
    <r>
      <rPr>
        <rFont val="Times New Roman"/>
        <b val="false"/>
        <i val="false"/>
        <color rgb="000000" tint="0"/>
        <sz val="12"/>
      </rPr>
      <t>в ценах соответствующих лет</t>
    </r>
  </si>
  <si>
    <r>
      <rPr>
        <rFont val="Times New Roman"/>
        <b val="false"/>
        <i val="false"/>
        <color rgb="000000" tint="0"/>
        <sz val="12"/>
      </rPr>
      <t>млн. рублей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</si>
  <si>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</si>
  <si>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деятельность по операциям с недвижимым имуществом</t>
    </r>
  </si>
  <si>
    <r>
      <rPr>
        <rFont val="Times New Roman"/>
        <b val="false"/>
        <i val="false"/>
        <color rgb="000000" tint="0"/>
        <sz val="12"/>
      </rPr>
      <t>в сопоставимых ценах</t>
    </r>
  </si>
  <si>
    <t>Вычисляется на основе введенных данных об обороте малых предприятий в соответствии с вкладом предприятий каждого вида экономической деятельности с использованием индекса-дефлятора</t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</si>
  <si>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</si>
  <si>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в ценах соответствующих лет</t>
    </r>
  </si>
  <si>
    <r>
      <rPr>
        <rFont val="Times New Roman"/>
        <b val="false"/>
        <i val="false"/>
        <color rgb="000000" tint="0"/>
        <sz val="12"/>
      </rPr>
      <t>Оборот малых предприятий*- всего</t>
    </r>
  </si>
  <si>
    <r>
      <rPr>
        <rFont val="Times New Roman"/>
        <b val="false"/>
        <i val="false"/>
        <color rgb="000000" tint="0"/>
        <sz val="12"/>
      </rPr>
      <t>млн. рублей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</si>
  <si>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</si>
  <si>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 xml:space="preserve"> в сопоставимых ценах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</si>
  <si>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</si>
  <si>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прочие</t>
    </r>
  </si>
  <si>
    <r>
      <rPr>
        <rFont val="Times New Roman"/>
        <b val="false"/>
        <i val="false"/>
        <color rgb="000000" tint="0"/>
        <sz val="12"/>
      </rPr>
      <t>индекс-дефлятор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</si>
  <si>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</si>
  <si>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в сопоставимых ценах</t>
    </r>
  </si>
  <si>
    <r>
      <rPr>
        <rFont val="Times New Roman"/>
        <b val="false"/>
        <i val="false"/>
        <color rgb="000000" tint="0"/>
        <sz val="12"/>
      </rPr>
      <t>в ценах соответствующих лет</t>
    </r>
  </si>
  <si>
    <r>
      <rPr>
        <rFont val="Times New Roman"/>
        <b val="false"/>
        <i val="false"/>
        <color rgb="000000" tint="0"/>
        <sz val="12"/>
      </rPr>
      <t>млн. рублей</t>
    </r>
  </si>
  <si>
    <r>
      <rPr>
        <rFont val="Times New Roman"/>
        <b val="false"/>
        <i val="false"/>
        <color rgb="000000" tint="0"/>
        <sz val="12"/>
      </rPr>
      <t xml:space="preserve">в т.ч. по видам экономической деятельности 
</t>
    </r>
    <r>
      <rPr>
        <rFont val="Times New Roman"/>
        <b val="false"/>
        <i val="false"/>
        <color rgb="000000" tint="0"/>
        <sz val="12"/>
      </rPr>
      <t>(справочно: разность между суммой по видам деятельности и показателем "Оборот малых предприятий*- всего")</t>
    </r>
  </si>
  <si>
    <r>
      <rPr>
        <rFont val="Times New Roman"/>
        <b val="false"/>
        <i val="false"/>
        <color rgb="000000" tint="0"/>
        <sz val="12"/>
      </rPr>
      <t>индекс-дефлятор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</si>
  <si>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</si>
  <si>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прочие</t>
    </r>
  </si>
  <si>
    <r>
      <rPr>
        <rFont val="Times New Roman"/>
        <b val="false"/>
        <i val="false"/>
        <color rgb="000000" tint="0"/>
        <sz val="12"/>
      </rPr>
      <t>в сопоставимых ценах</t>
    </r>
  </si>
  <si>
    <r>
      <rPr>
        <rFont val="Times New Roman"/>
        <b val="false"/>
        <i val="false"/>
        <color rgb="000000" tint="0"/>
        <sz val="12"/>
      </rPr>
      <t>в ценах соответствующих лет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</si>
  <si>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</si>
  <si>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индекс-дефлятор</t>
    </r>
  </si>
  <si>
    <r>
      <rPr>
        <rFont val="Times New Roman"/>
        <b val="false"/>
        <i val="false"/>
        <color rgb="000000" tint="0"/>
        <sz val="12"/>
      </rPr>
      <t>млн. рублей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</si>
  <si>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</si>
  <si>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в сопоставимых ценах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</si>
  <si>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</si>
  <si>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в сопоставимых ценах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</si>
  <si>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</si>
  <si>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в ценах соответствующих лет</t>
    </r>
  </si>
  <si>
    <r>
      <rPr>
        <rFont val="Times New Roman"/>
        <b val="false"/>
        <i val="false"/>
        <color rgb="000000" tint="0"/>
        <sz val="12"/>
      </rPr>
      <t>млн. рублей</t>
    </r>
  </si>
  <si>
    <t xml:space="preserve">Строка с проверкой вычисляется как разность вводимого показателя "Оборот малых предприятий*- всего" и суммы по видам деятельности; содержит четыре десятичных знака, необходимых для устранения неточностей при обработке информации. </t>
  </si>
  <si>
    <r>
      <rPr>
        <rFont val="Times New Roman"/>
        <b val="false"/>
        <i val="false"/>
        <color rgb="000000" tint="0"/>
        <sz val="12"/>
      </rPr>
      <t>Оборот средних предприятий</t>
    </r>
  </si>
  <si>
    <r>
      <rPr>
        <rFont val="Times New Roman"/>
        <b val="false"/>
        <i val="false"/>
        <color rgb="000000" tint="0"/>
        <sz val="12"/>
      </rPr>
      <t>млн. рублей</t>
    </r>
  </si>
  <si>
    <r>
      <rPr>
        <rFont val="Times New Roman"/>
        <b val="false"/>
        <i val="false"/>
        <color rgb="000000" tint="0"/>
        <sz val="12"/>
      </rPr>
      <t xml:space="preserve">в т.ч. по видам экономической деятельности 
</t>
    </r>
    <r>
      <rPr>
        <rFont val="Times New Roman"/>
        <b val="false"/>
        <i val="false"/>
        <color rgb="000000" tint="0"/>
        <sz val="12"/>
      </rPr>
      <t>(справочно: разность между суммой по видам деятельности и показателем "Оборот средних предприятий")</t>
    </r>
  </si>
  <si>
    <r>
      <rPr>
        <rFont val="Times New Roman"/>
        <b val="false"/>
        <i val="false"/>
        <color rgb="000000" tint="0"/>
        <sz val="12"/>
      </rPr>
      <t>индекс-дефлятор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</si>
  <si>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</si>
  <si>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t>Вычисляется на основе введенных данных об обороте средних предприятий в соответствии с вкладом предприятий каждого вида экономической деятельности с использованием индекса-дефлятора</t>
  </si>
  <si>
    <r>
      <rPr>
        <rFont val="Times New Roman"/>
        <b val="false"/>
        <i val="false"/>
        <color rgb="000000" tint="0"/>
        <sz val="12"/>
      </rPr>
      <t>в сопоставимых ценах</t>
    </r>
  </si>
  <si>
    <r>
      <rPr>
        <rFont val="Times New Roman"/>
        <b val="false"/>
        <i val="false"/>
        <color rgb="000000" tint="0"/>
        <sz val="12"/>
      </rPr>
      <t>в % к предыдущему году</t>
    </r>
  </si>
  <si>
    <r>
      <rPr>
        <rFont val="Times New Roman"/>
        <b val="false"/>
        <i val="false"/>
        <color rgb="000000" tint="0"/>
        <sz val="12"/>
      </rPr>
      <t>индекс-дефлятор</t>
    </r>
  </si>
  <si>
    <t xml:space="preserve">Строка с проверкой вычисляется как разность вводимого показателя «Оборот средних предприятий» и суммы по видам деятельности; содержит четыре десятичных знака, необходимых для устранения неточностей при обработке информации. </t>
  </si>
  <si>
    <r>
      <rPr>
        <rFont val="Times New Roman"/>
        <b val="false"/>
        <i val="false"/>
        <color rgb="000000" tint="0"/>
        <sz val="12"/>
      </rPr>
      <t>добыча полезных ископаемых</t>
    </r>
  </si>
  <si>
    <r>
      <rPr>
        <rFont val="Times New Roman"/>
        <b val="false"/>
        <i val="false"/>
        <color rgb="000000" tint="0"/>
        <sz val="12"/>
      </rPr>
      <t>обрабатывающие производства</t>
    </r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</si>
</sst>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00;-0.000" formatCode="0.000;-0.000" numFmtId="1005"/>
    <numFmt co:extendedFormatCode="#,##0.00" formatCode="#,##0.00" numFmtId="1006"/>
    <numFmt co:extendedFormatCode="# ##0.0" formatCode="# ##0.0" numFmtId="1001"/>
    <numFmt co:extendedFormatCode="# ##0.0000" formatCode="# ##0.0000" numFmtId="1004"/>
    <numFmt co:extendedFormatCode="# ##0.000" formatCode="# ##0.000" numFmtId="1003"/>
    <numFmt co:extendedFormatCode="General" formatCode="General" numFmtId="1002"/>
  </numFmts>
  <fonts count="32">
    <font>
      <name val="Calibri"/>
      <sz val="11"/>
    </font>
    <font>
      <name val="XO Thames"/>
      <sz val="12"/>
    </font>
    <font>
      <name val="Times New Roman"/>
      <b val="false"/>
      <sz val="10"/>
    </font>
    <font>
      <name val="Times New Roman"/>
      <color rgb="000000" tint="0"/>
      <sz val="12"/>
    </font>
    <font>
      <name val="Times New Roman"/>
      <b val="false"/>
      <i val="false"/>
      <color rgb="000000" tint="0"/>
      <sz val="12"/>
    </font>
    <font>
      <name val="Times New Roman"/>
      <b val="true"/>
      <sz val="14"/>
    </font>
    <font>
      <name val="Arial Cyr"/>
      <sz val="10"/>
    </font>
    <font>
      <name val="Times New Roman"/>
      <sz val="10"/>
    </font>
    <font>
      <name val="Arial Cyr"/>
      <sz val="12"/>
    </font>
    <font>
      <name val="Times New Roman"/>
      <color rgb="000000" tint="0"/>
      <sz val="10"/>
    </font>
    <font>
      <name val="Times New Roman"/>
      <b val="false"/>
      <i val="false"/>
      <strike val="false"/>
      <color rgb="000000" tint="0"/>
      <sz val="10"/>
    </font>
    <font>
      <name val="Times New Roman"/>
      <sz val="16"/>
    </font>
    <font>
      <name val="Times New Roman"/>
      <sz val="11"/>
    </font>
    <font>
      <name val="Times New Roman"/>
      <b val="false"/>
      <sz val="14"/>
    </font>
    <font>
      <name val="Times New Roman"/>
      <b val="true"/>
      <sz val="10"/>
    </font>
    <font>
      <name val="Times New Roman"/>
      <sz val="12"/>
    </font>
    <font>
      <name val="Times New Roman"/>
      <color theme="0" tint="-0.34998626667073585"/>
      <sz val="10"/>
    </font>
    <font>
      <name val="Times New Roman"/>
      <b val="true"/>
      <color rgb="C00000" tint="0"/>
      <sz val="10"/>
    </font>
    <font>
      <name val="Times New Roman"/>
      <b val="true"/>
      <sz val="12"/>
    </font>
    <font>
      <name val="Times New Roman"/>
      <color theme="0" tint="-0.34998626667073585"/>
      <sz val="12"/>
    </font>
    <font>
      <name val="Times New Roman "/>
      <sz val="11"/>
    </font>
    <font>
      <name val="Times New Roman"/>
      <b val="true"/>
      <color rgb="002060" tint="0"/>
      <sz val="12"/>
    </font>
    <font>
      <name val="Times New Roman"/>
      <b val="true"/>
      <color rgb="000000" tint="0"/>
      <sz val="12"/>
    </font>
    <font>
      <name val="Times New Roman"/>
      <b val="false"/>
      <color rgb="000000" tint="0"/>
      <sz val="10"/>
    </font>
    <font>
      <name val="Times New Roman"/>
      <b val="false"/>
      <i val="false"/>
      <color rgb="000000" tint="0"/>
      <sz val="10"/>
    </font>
    <font>
      <name val="Calibri"/>
      <sz val="10"/>
    </font>
    <font>
      <name val="Times New Roman"/>
      <color theme="1" tint="0.249977111117893"/>
      <sz val="12"/>
    </font>
    <font>
      <name val="Arial CYR"/>
      <b val="true"/>
      <sz val="12"/>
    </font>
    <font>
      <name val="Arial Cyr"/>
      <color rgb="0070C0" tint="0"/>
      <sz val="10"/>
    </font>
    <font>
      <name val="Times New Roman"/>
      <b val="true"/>
      <sz val="11"/>
    </font>
    <font>
      <name val="Arial Cyr"/>
      <color rgb="FF0000" tint="0"/>
      <sz val="10"/>
    </font>
    <font>
      <name val="Arial Cyr"/>
      <color rgb="7030A0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3" tint="0.79995117038483843"/>
      </patternFill>
    </fill>
    <fill>
      <patternFill patternType="solid">
        <fgColor rgb="FFC000" tint="0"/>
      </patternFill>
    </fill>
  </fills>
  <borders count="33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right style="medium">
        <color rgb="000000" tint="0"/>
      </right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top style="thin">
        <color rgb="000000" tint="0"/>
      </top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left style="thin">
        <color rgb="000000" tint="0"/>
      </left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</border>
    <border>
      <right style="medium">
        <color rgb="000000" tint="0"/>
      </right>
      <top style="medium">
        <color rgb="000000" tint="0"/>
      </top>
    </border>
    <border>
      <left style="medium">
        <color rgb="000000" tint="0"/>
      </left>
      <bottom style="medium">
        <color rgb="000000" tint="0"/>
      </bottom>
    </border>
    <border>
      <bottom style="medium">
        <color rgb="000000" tint="0"/>
      </bottom>
    </border>
    <border>
      <right style="medium">
        <color rgb="000000" tint="0"/>
      </right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</border>
    <border>
      <right style="medium">
        <color rgb="000000" tint="0"/>
      </right>
      <top style="medium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medium">
        <color rgb="000000" tint="0"/>
      </left>
      <bottom style="medium">
        <color rgb="000000" tint="0"/>
      </bottom>
    </border>
    <border>
      <bottom style="medium">
        <color rgb="000000" tint="0"/>
      </bottom>
    </border>
    <border>
      <right style="medium">
        <color rgb="000000" tint="0"/>
      </right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top style="medium">
        <color rgb="000000" tint="0"/>
      </top>
      <bottom style="medium">
        <color rgb="000000" tint="0"/>
      </bottom>
    </border>
    <border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  <border>
      <bottom style="thin">
        <color rgb="000000" tint="0"/>
      </bottom>
    </border>
  </borders>
  <cellStyleXfs count="1">
    <xf applyBorder="false" applyFill="false" applyFont="false" borderId="0" fillId="0" fontId="1" numFmtId="0" quotePrefix="false"/>
  </cellStyleXfs>
  <cellXfs count="422">
    <xf applyBorder="false" applyFill="false" applyFont="false" borderId="0" fillId="0" fontId="1" numFmtId="0" quotePrefix="false"/>
    <xf applyAlignment="true" applyBorder="false" applyFill="false" applyFont="false" borderId="0" fillId="0" fontId="1" numFmtId="0" quotePrefix="false">
      <alignment horizontal="left"/>
    </xf>
    <xf applyAlignment="true" applyBorder="false" applyFill="false" applyFont="true" applyNumberFormat="true" borderId="0" fillId="0" fontId="2" numFmtId="1000" quotePrefix="false">
      <alignment horizontal="center" vertical="center" wrapText="true"/>
    </xf>
    <xf applyAlignment="true" applyBorder="false" applyFill="false" applyFont="true" applyNumberFormat="true" borderId="0" fillId="0" fontId="3" numFmtId="1000" quotePrefix="false">
      <alignment horizontal="left" vertical="top" wrapText="true"/>
    </xf>
    <xf applyAlignment="true" applyBorder="true" applyFill="false" applyFont="true" applyNumberFormat="true" borderId="1" fillId="0" fontId="4" numFmtId="1000" quotePrefix="false">
      <alignment horizontal="left" vertical="top" wrapText="true"/>
    </xf>
    <xf applyAlignment="true" applyBorder="false" applyFill="false" applyFont="true" applyNumberFormat="true" borderId="0" fillId="0" fontId="3" numFmtId="1000" quotePrefix="false">
      <alignment horizontal="center" vertical="top" wrapText="true"/>
    </xf>
    <xf applyAlignment="true" applyBorder="true" applyFill="false" applyFont="true" applyNumberFormat="true" borderId="1" fillId="0" fontId="4" numFmtId="1000" quotePrefix="false">
      <alignment horizontal="center" vertical="top" wrapText="true"/>
    </xf>
    <xf applyAlignment="true" applyBorder="false" applyFill="false" applyFont="true" applyNumberFormat="true" borderId="0" fillId="0" fontId="4" numFmtId="1001" quotePrefix="false">
      <alignment horizontal="center" vertical="center" wrapText="true"/>
    </xf>
    <xf applyAlignment="true" applyBorder="false" applyFill="false" applyFont="true" applyNumberFormat="true" borderId="0" fillId="0" fontId="5" numFmtId="1000" quotePrefix="false">
      <alignment vertical="top" wrapText="true"/>
    </xf>
    <xf applyBorder="false" applyFill="false" applyFont="true" applyNumberFormat="true" borderId="0" fillId="0" fontId="6" numFmtId="1000" quotePrefix="false"/>
    <xf applyAlignment="true" applyBorder="true" applyFill="false" applyFont="true" applyNumberFormat="true" borderId="1" fillId="0" fontId="4" numFmtId="1001" quotePrefix="false">
      <alignment horizontal="center" vertical="center" wrapText="true"/>
      <protection locked="false"/>
    </xf>
    <xf applyBorder="false" applyFill="false" applyFont="true" applyNumberFormat="true" borderId="0" fillId="0" fontId="7" numFmtId="1000" quotePrefix="false"/>
    <xf applyBorder="true" applyFill="false" applyFont="true" applyNumberFormat="true" borderId="1" fillId="0" fontId="8" numFmtId="1001" quotePrefix="false">
      <protection hidden="true"/>
    </xf>
    <xf applyAlignment="true" applyBorder="false" applyFill="false" applyFont="true" applyNumberFormat="true" borderId="0" fillId="0" fontId="5" numFmtId="1000" quotePrefix="false">
      <alignment horizontal="left" wrapText="true"/>
    </xf>
    <xf applyAlignment="true" applyBorder="true" applyFill="false" applyFont="true" applyNumberFormat="true" borderId="2" fillId="0" fontId="9" numFmtId="1000" quotePrefix="false">
      <alignment horizontal="center" vertical="center" wrapText="true"/>
    </xf>
    <xf applyAlignment="true" applyBorder="true" applyFill="false" applyFont="true" applyNumberFormat="true" borderId="3" fillId="0" fontId="9" numFmtId="1000" quotePrefix="false">
      <alignment horizontal="center" vertical="center" wrapText="true"/>
    </xf>
    <xf applyAlignment="true" applyBorder="true" applyFill="false" applyFont="true" applyNumberFormat="true" borderId="4" fillId="0" fontId="9" numFmtId="1000" quotePrefix="false">
      <alignment horizontal="center" vertical="center" wrapText="true"/>
    </xf>
    <xf applyAlignment="true" applyBorder="true" applyFill="false" applyFont="true" applyNumberFormat="true" borderId="5" fillId="0" fontId="9" numFmtId="1000" quotePrefix="false">
      <alignment horizontal="center" vertical="center" wrapText="true"/>
    </xf>
    <xf applyAlignment="true" applyBorder="true" applyFill="false" applyFont="true" applyNumberFormat="true" borderId="6" fillId="0" fontId="9" numFmtId="1000" quotePrefix="false">
      <alignment horizontal="center" vertical="center" wrapText="true"/>
    </xf>
    <xf applyAlignment="true" applyBorder="true" applyFill="false" applyFont="true" applyNumberFormat="true" borderId="7" fillId="0" fontId="9" numFmtId="1000" quotePrefix="false">
      <alignment horizontal="center" vertical="center" wrapText="true"/>
    </xf>
    <xf applyAlignment="true" applyBorder="false" applyFill="false" applyFont="true" applyNumberFormat="true" borderId="0" fillId="0" fontId="10" numFmtId="1002" quotePrefix="false">
      <alignment horizontal="center" vertical="bottom" wrapText="true"/>
    </xf>
    <xf applyAlignment="true" applyBorder="true" applyFill="false" applyFont="true" applyNumberFormat="true" borderId="8" fillId="0" fontId="9" numFmtId="1000" quotePrefix="false">
      <alignment horizontal="center" vertical="center" wrapText="true"/>
    </xf>
    <xf applyAlignment="true" applyBorder="true" applyFill="false" applyFont="true" applyNumberFormat="true" borderId="9" fillId="0" fontId="9" numFmtId="1000" quotePrefix="false">
      <alignment horizontal="center" vertical="center" wrapText="true"/>
    </xf>
    <xf applyAlignment="true" applyBorder="true" applyFill="false" applyFont="true" applyNumberFormat="true" borderId="10" fillId="0" fontId="9" numFmtId="1000" quotePrefix="false">
      <alignment horizontal="center" vertical="center" wrapText="true"/>
    </xf>
    <xf applyAlignment="true" applyBorder="false" applyFill="false" applyFont="true" applyNumberFormat="true" borderId="0" fillId="0" fontId="5" numFmtId="1000" quotePrefix="false">
      <alignment wrapText="true"/>
    </xf>
    <xf applyBorder="false" applyFill="false" applyFont="true" applyNumberFormat="true" borderId="0" fillId="0" fontId="11" numFmtId="1000" quotePrefix="false"/>
    <xf applyAlignment="true" applyBorder="true" applyFill="false" applyFont="true" applyNumberFormat="true" borderId="1" fillId="0" fontId="4" numFmtId="1001" quotePrefix="false">
      <alignment horizontal="center" vertical="center"/>
      <protection locked="false"/>
    </xf>
    <xf applyAlignment="true" applyBorder="true" applyFill="false" applyFont="true" applyNumberFormat="true" borderId="1" fillId="0" fontId="4" numFmtId="1001" quotePrefix="false">
      <alignment horizontal="center" vertical="center" wrapText="true"/>
    </xf>
    <xf applyBorder="false" applyFill="false" applyFont="true" applyNumberFormat="true" borderId="0" fillId="0" fontId="5" numFmtId="1000" quotePrefix="false"/>
    <xf applyAlignment="true" applyBorder="true" applyFill="true" applyFont="true" applyNumberFormat="true" borderId="1" fillId="2" fontId="3" numFmtId="1001" quotePrefix="false">
      <alignment horizontal="center" vertical="center" wrapText="true"/>
      <protection locked="false"/>
    </xf>
    <xf applyAlignment="true" applyBorder="true" applyFill="false" applyFont="true" applyNumberFormat="true" borderId="1" fillId="0" fontId="12" numFmtId="1000" quotePrefix="false">
      <alignment horizontal="center"/>
    </xf>
    <xf applyAlignment="true" applyBorder="true" applyFill="false" applyFont="true" applyNumberFormat="true" borderId="11" fillId="0" fontId="12" numFmtId="1000" quotePrefix="false">
      <alignment horizontal="center"/>
    </xf>
    <xf applyAlignment="true" applyBorder="true" applyFill="false" applyFont="true" applyNumberFormat="true" borderId="12" fillId="0" fontId="12" numFmtId="1000" quotePrefix="false">
      <alignment horizontal="center"/>
    </xf>
    <xf applyAlignment="true" applyBorder="true" applyFill="false" applyFont="true" applyNumberFormat="true" borderId="13" fillId="0" fontId="12" numFmtId="1000" quotePrefix="false">
      <alignment horizontal="center"/>
    </xf>
    <xf applyAlignment="true" applyBorder="true" applyFill="false" applyFont="true" applyNumberFormat="true" borderId="14" fillId="0" fontId="12" numFmtId="1000" quotePrefix="false">
      <alignment horizontal="center"/>
    </xf>
    <xf applyAlignment="true" applyBorder="true" applyFill="false" applyFont="true" applyNumberFormat="true" borderId="15" fillId="0" fontId="12" numFmtId="1000" quotePrefix="false">
      <alignment horizontal="center"/>
    </xf>
    <xf applyAlignment="true" applyBorder="true" applyFill="false" applyFont="true" applyNumberFormat="true" borderId="16" fillId="0" fontId="12" numFmtId="1000" quotePrefix="false">
      <alignment horizontal="center"/>
    </xf>
    <xf applyAlignment="true" applyBorder="true" applyFill="false" applyFont="true" applyNumberFormat="true" borderId="17" fillId="0" fontId="12" numFmtId="1000" quotePrefix="false">
      <alignment horizontal="center"/>
    </xf>
    <xf applyAlignment="true" applyBorder="false" applyFill="false" applyFont="true" applyNumberFormat="true" borderId="0" fillId="0" fontId="5" numFmtId="1000" quotePrefix="false">
      <alignment horizontal="left"/>
      <protection hidden="true"/>
    </xf>
    <xf applyAlignment="true" applyBorder="false" applyFill="false" applyFont="true" applyNumberFormat="true" borderId="0" fillId="0" fontId="13" numFmtId="1000" quotePrefix="false">
      <alignment horizontal="center" wrapText="true"/>
    </xf>
    <xf applyAlignment="true" applyBorder="false" applyFill="false" applyFont="true" applyNumberFormat="true" borderId="0" fillId="0" fontId="14" numFmtId="1000" quotePrefix="false">
      <alignment horizontal="center"/>
    </xf>
    <xf applyAlignment="true" applyBorder="true" applyFill="false" applyFont="true" applyNumberFormat="true" borderId="1" fillId="0" fontId="15" numFmtId="1001" quotePrefix="false">
      <alignment horizontal="right"/>
      <protection hidden="true"/>
    </xf>
    <xf applyAlignment="true" applyBorder="true" applyFill="false" applyFont="true" applyNumberFormat="true" borderId="1" fillId="0" fontId="15" numFmtId="1000" quotePrefix="false">
      <alignment horizontal="center" vertical="top" wrapText="true"/>
    </xf>
    <xf applyAlignment="true" applyBorder="true" applyFill="false" applyFont="true" applyNumberFormat="true" borderId="18" fillId="0" fontId="12" numFmtId="1000" quotePrefix="false">
      <alignment horizontal="center"/>
    </xf>
    <xf applyAlignment="true" applyBorder="true" applyFill="false" applyFont="true" applyNumberFormat="true" borderId="19" fillId="0" fontId="12" numFmtId="1000" quotePrefix="false">
      <alignment horizontal="center"/>
    </xf>
    <xf applyAlignment="true" applyBorder="true" applyFill="false" applyFont="true" applyNumberFormat="true" borderId="20" fillId="0" fontId="12" numFmtId="1000" quotePrefix="false">
      <alignment horizontal="center"/>
    </xf>
    <xf applyAlignment="true" applyBorder="true" applyFill="false" applyFont="true" applyNumberFormat="true" borderId="21" fillId="0" fontId="12" numFmtId="1000" quotePrefix="false">
      <alignment horizontal="center"/>
    </xf>
    <xf applyAlignment="true" applyBorder="true" applyFill="false" applyFont="true" applyNumberFormat="true" borderId="22" fillId="0" fontId="12" numFmtId="1000" quotePrefix="false">
      <alignment horizontal="center"/>
    </xf>
    <xf applyAlignment="true" applyBorder="true" applyFill="false" applyFont="true" applyNumberFormat="true" borderId="23" fillId="0" fontId="12" numFmtId="1000" quotePrefix="false">
      <alignment horizontal="center"/>
    </xf>
    <xf applyAlignment="true" applyBorder="true" applyFill="false" applyFont="true" applyNumberFormat="true" borderId="24" fillId="0" fontId="12" numFmtId="1000" quotePrefix="false">
      <alignment horizontal="center"/>
    </xf>
    <xf applyBorder="false" applyFill="false" applyFont="true" applyNumberFormat="true" borderId="0" fillId="0" fontId="12" numFmtId="1000" quotePrefix="false"/>
    <xf applyBorder="false" applyFill="false" applyFont="true" applyNumberFormat="true" borderId="0" fillId="0" fontId="16" numFmtId="1000" quotePrefix="false"/>
    <xf applyAlignment="true" applyBorder="false" applyFill="false" applyFont="true" applyNumberFormat="true" borderId="0" fillId="0" fontId="14" numFmtId="1000" quotePrefix="false">
      <alignment horizontal="left"/>
    </xf>
    <xf applyAlignment="true" applyBorder="true" applyFill="false" applyFont="true" applyNumberFormat="true" borderId="25" fillId="0" fontId="17" numFmtId="1000" quotePrefix="false">
      <alignment horizontal="center" vertical="center" wrapText="true"/>
      <protection hidden="true"/>
    </xf>
    <xf applyAlignment="true" applyBorder="true" applyFill="false" applyFont="true" applyNumberFormat="true" borderId="26" fillId="0" fontId="17" numFmtId="1000" quotePrefix="false">
      <alignment horizontal="center" vertical="center" wrapText="true"/>
      <protection hidden="true"/>
    </xf>
    <xf applyAlignment="true" applyBorder="true" applyFill="false" applyFont="true" applyNumberFormat="true" borderId="27" fillId="0" fontId="17" numFmtId="1000" quotePrefix="false">
      <alignment horizontal="center" vertical="center" wrapText="true"/>
      <protection hidden="true"/>
    </xf>
    <xf applyAlignment="true" applyBorder="true" applyFill="true" applyFont="true" applyNumberFormat="true" borderId="1" fillId="3" fontId="3" numFmtId="1003" quotePrefix="false">
      <alignment horizontal="center" vertical="center" wrapText="true"/>
    </xf>
    <xf applyAlignment="true" applyBorder="true" applyFill="false" applyFont="true" applyNumberFormat="true" borderId="28" fillId="0" fontId="12" numFmtId="1000" quotePrefix="false">
      <alignment horizontal="center"/>
    </xf>
    <xf applyAlignment="true" applyBorder="true" applyFill="false" applyFont="true" applyNumberFormat="true" borderId="29" fillId="0" fontId="12" numFmtId="1000" quotePrefix="false">
      <alignment horizontal="center"/>
    </xf>
    <xf applyAlignment="true" applyBorder="true" applyFill="false" applyFont="true" applyNumberFormat="true" borderId="30" fillId="0" fontId="12" numFmtId="1000" quotePrefix="false">
      <alignment horizontal="center"/>
    </xf>
    <xf applyAlignment="true" applyBorder="true" applyFill="false" applyFont="true" applyNumberFormat="true" borderId="31" fillId="0" fontId="12" numFmtId="1000" quotePrefix="false">
      <alignment horizontal="center"/>
    </xf>
    <xf applyAlignment="true" applyBorder="true" applyFill="false" applyFont="true" applyNumberFormat="true" borderId="32" fillId="0" fontId="12" numFmtId="1000" quotePrefix="false">
      <alignment horizontal="center"/>
    </xf>
    <xf applyAlignment="true" applyBorder="true" applyFill="false" applyFont="true" applyNumberFormat="true" borderId="33" fillId="0" fontId="12" numFmtId="1000" quotePrefix="false">
      <alignment horizontal="center"/>
    </xf>
    <xf applyAlignment="true" applyBorder="true" applyFill="false" applyFont="true" applyNumberFormat="true" borderId="34" fillId="0" fontId="12" numFmtId="1000" quotePrefix="false">
      <alignment horizontal="center"/>
    </xf>
    <xf applyAlignment="true" applyBorder="true" applyFill="false" applyFont="true" applyNumberFormat="true" borderId="35" fillId="0" fontId="17" numFmtId="1000" quotePrefix="false">
      <alignment horizontal="center" vertical="center"/>
      <protection hidden="true"/>
    </xf>
    <xf applyAlignment="true" applyBorder="true" applyFill="false" applyFont="true" applyNumberFormat="true" borderId="36" fillId="0" fontId="17" numFmtId="1000" quotePrefix="false">
      <alignment horizontal="center" vertical="center"/>
      <protection hidden="true"/>
    </xf>
    <xf applyAlignment="true" applyBorder="true" applyFill="false" applyFont="true" applyNumberFormat="true" borderId="37" fillId="0" fontId="17" numFmtId="1000" quotePrefix="false">
      <alignment horizontal="center" vertical="center"/>
      <protection hidden="true"/>
    </xf>
    <xf applyAlignment="true" applyBorder="true" applyFill="false" applyFont="true" applyNumberFormat="true" borderId="38" fillId="0" fontId="17" numFmtId="1000" quotePrefix="false">
      <alignment horizontal="center" vertical="center"/>
      <protection hidden="true"/>
    </xf>
    <xf applyAlignment="true" applyBorder="true" applyFill="false" applyFont="true" applyNumberFormat="true" borderId="39" fillId="0" fontId="17" numFmtId="1000" quotePrefix="false">
      <alignment horizontal="center" vertical="center"/>
      <protection hidden="true"/>
    </xf>
    <xf applyAlignment="true" applyBorder="true" applyFill="false" applyFont="true" applyNumberFormat="true" borderId="40" fillId="0" fontId="17" numFmtId="1000" quotePrefix="false">
      <alignment horizontal="center" vertical="center"/>
      <protection hidden="true"/>
    </xf>
    <xf applyAlignment="true" applyBorder="true" applyFill="false" applyFont="true" applyNumberFormat="true" borderId="1" fillId="0" fontId="4" numFmtId="1000" quotePrefix="false">
      <alignment horizontal="left" vertical="center"/>
    </xf>
    <xf applyAlignment="true" applyBorder="true" applyFill="false" applyFont="true" applyNumberFormat="true" borderId="1" fillId="0" fontId="4" numFmtId="1000" quotePrefix="false">
      <alignment horizontal="center" vertical="center" wrapText="true"/>
    </xf>
    <xf applyAlignment="true" applyBorder="true" applyFill="false" applyFont="true" applyNumberFormat="true" borderId="1" fillId="0" fontId="4" numFmtId="1000" quotePrefix="false">
      <alignment horizontal="center"/>
    </xf>
    <xf applyAlignment="true" applyBorder="true" applyFill="false" applyFont="true" applyNumberFormat="true" borderId="1" fillId="0" fontId="18" numFmtId="1000" quotePrefix="false">
      <alignment horizontal="center"/>
      <protection hidden="true"/>
    </xf>
    <xf applyAlignment="true" applyBorder="true" applyFill="false" applyFont="true" applyNumberFormat="true" borderId="41" fillId="0" fontId="12" numFmtId="1000" quotePrefix="false">
      <alignment horizontal="center"/>
    </xf>
    <xf applyAlignment="true" applyBorder="true" applyFill="false" applyFont="true" applyNumberFormat="true" borderId="42" fillId="0" fontId="12" numFmtId="1000" quotePrefix="false">
      <alignment horizontal="center"/>
    </xf>
    <xf applyAlignment="true" applyBorder="true" applyFill="false" applyFont="true" applyNumberFormat="true" borderId="43" fillId="0" fontId="12" numFmtId="1000" quotePrefix="false">
      <alignment horizontal="center"/>
    </xf>
    <xf applyAlignment="true" applyBorder="true" applyFill="false" applyFont="true" applyNumberFormat="true" borderId="44" fillId="0" fontId="12" numFmtId="1000" quotePrefix="false">
      <alignment horizontal="center"/>
    </xf>
    <xf applyAlignment="true" applyBorder="true" applyFill="false" applyFont="true" applyNumberFormat="true" borderId="45" fillId="0" fontId="12" numFmtId="1000" quotePrefix="false">
      <alignment horizontal="center"/>
    </xf>
    <xf applyAlignment="true" applyBorder="true" applyFill="false" applyFont="true" applyNumberFormat="true" borderId="46" fillId="0" fontId="12" numFmtId="1000" quotePrefix="false">
      <alignment horizontal="center"/>
    </xf>
    <xf applyAlignment="true" applyBorder="true" applyFill="false" applyFont="true" applyNumberFormat="true" borderId="47" fillId="0" fontId="12" numFmtId="1000" quotePrefix="false">
      <alignment horizontal="center"/>
    </xf>
    <xf applyAlignment="true" applyBorder="true" applyFill="false" applyFont="true" applyNumberFormat="true" borderId="48" fillId="0" fontId="4" numFmtId="1000" quotePrefix="false">
      <alignment horizontal="left" vertical="top" wrapText="true"/>
    </xf>
    <xf applyAlignment="true" applyBorder="true" applyFill="false" applyFont="true" applyNumberFormat="true" borderId="50" fillId="0" fontId="4" numFmtId="1000" quotePrefix="false">
      <alignment horizontal="left" vertical="center"/>
    </xf>
    <xf applyAlignment="true" applyBorder="true" applyFill="false" applyFont="true" applyNumberFormat="true" borderId="49" fillId="0" fontId="4" numFmtId="1000" quotePrefix="false">
      <alignment horizontal="center" vertical="top" wrapText="true"/>
    </xf>
    <xf applyAlignment="true" applyBorder="true" applyFill="false" applyFont="true" applyNumberFormat="true" borderId="51" fillId="0" fontId="4" numFmtId="1000" quotePrefix="false">
      <alignment horizontal="center" vertical="center" wrapText="true"/>
    </xf>
    <xf applyAlignment="true" applyBorder="true" applyFill="false" applyFont="true" applyNumberFormat="true" borderId="52" fillId="0" fontId="4" numFmtId="1001" quotePrefix="false">
      <alignment horizontal="center" vertical="center" wrapText="true"/>
      <protection locked="false"/>
    </xf>
    <xf applyAlignment="true" applyBorder="true" applyFill="false" applyFont="true" applyNumberFormat="true" borderId="1" fillId="0" fontId="19" numFmtId="1000" quotePrefix="false">
      <alignment horizontal="center"/>
    </xf>
    <xf applyAlignment="true" applyBorder="true" applyFill="false" applyFont="true" applyNumberFormat="true" borderId="53" fillId="0" fontId="12" numFmtId="1000" quotePrefix="false">
      <alignment horizontal="center"/>
    </xf>
    <xf applyAlignment="true" applyBorder="true" applyFill="false" applyFont="true" applyNumberFormat="true" borderId="54" fillId="0" fontId="12" numFmtId="1000" quotePrefix="false">
      <alignment horizontal="center"/>
    </xf>
    <xf applyAlignment="true" applyBorder="true" applyFill="false" applyFont="true" applyNumberFormat="true" borderId="55" fillId="0" fontId="12" numFmtId="1000" quotePrefix="false">
      <alignment horizontal="center"/>
    </xf>
    <xf applyAlignment="true" applyBorder="true" applyFill="false" applyFont="true" applyNumberFormat="true" borderId="56" fillId="0" fontId="12" numFmtId="1000" quotePrefix="false">
      <alignment horizontal="center"/>
    </xf>
    <xf applyAlignment="true" applyBorder="true" applyFill="false" applyFont="true" applyNumberFormat="true" borderId="57" fillId="0" fontId="12" numFmtId="1000" quotePrefix="false">
      <alignment horizontal="center"/>
    </xf>
    <xf applyAlignment="true" applyBorder="true" applyFill="false" applyFont="true" applyNumberFormat="true" borderId="58" fillId="0" fontId="12" numFmtId="1000" quotePrefix="false">
      <alignment horizontal="center"/>
    </xf>
    <xf applyAlignment="true" applyBorder="true" applyFill="false" applyFont="true" applyNumberFormat="true" borderId="59" fillId="0" fontId="12" numFmtId="1000" quotePrefix="false">
      <alignment horizontal="center"/>
    </xf>
    <xf applyBorder="true" applyFill="false" applyFont="true" applyNumberFormat="true" borderId="60" fillId="0" fontId="6" numFmtId="1000" quotePrefix="false">
      <protection hidden="true"/>
    </xf>
    <xf applyAlignment="true" applyBorder="false" applyFill="false" applyFont="true" applyNumberFormat="true" borderId="0" fillId="0" fontId="4" numFmtId="1001" quotePrefix="false">
      <alignment horizontal="center" vertical="center" wrapText="true"/>
      <protection locked="false"/>
    </xf>
    <xf applyAlignment="true" applyBorder="true" applyFill="false" applyFont="true" applyNumberFormat="true" borderId="61" fillId="0" fontId="9" numFmtId="1000" quotePrefix="false">
      <alignment horizontal="center" vertical="center" wrapText="true"/>
    </xf>
    <xf applyAlignment="true" applyBorder="true" applyFill="false" applyFont="true" applyNumberFormat="true" borderId="62" fillId="0" fontId="9" numFmtId="1000" quotePrefix="false">
      <alignment horizontal="center" vertical="center" wrapText="true"/>
    </xf>
    <xf applyAlignment="true" applyBorder="true" applyFill="false" applyFont="true" applyNumberFormat="true" borderId="63" fillId="0" fontId="9" numFmtId="1000" quotePrefix="false">
      <alignment horizontal="center" vertical="center" wrapText="true"/>
    </xf>
    <xf applyAlignment="true" applyBorder="true" applyFill="false" applyFont="true" applyNumberFormat="true" borderId="64" fillId="0" fontId="9" numFmtId="1000" quotePrefix="false">
      <alignment horizontal="center" vertical="center" wrapText="true"/>
    </xf>
    <xf applyAlignment="true" applyBorder="true" applyFill="false" applyFont="true" applyNumberFormat="true" borderId="65" fillId="0" fontId="9" numFmtId="1000" quotePrefix="false">
      <alignment horizontal="center" vertical="center" wrapText="true"/>
    </xf>
    <xf applyAlignment="true" applyBorder="true" applyFill="false" applyFont="true" applyNumberFormat="true" borderId="66" fillId="0" fontId="9" numFmtId="1000" quotePrefix="false">
      <alignment horizontal="center" vertical="center" wrapText="true"/>
    </xf>
    <xf applyAlignment="true" applyBorder="true" applyFill="false" applyFont="true" applyNumberFormat="true" borderId="67" fillId="0" fontId="9" numFmtId="1000" quotePrefix="false">
      <alignment horizontal="center" vertical="center" wrapText="true"/>
    </xf>
    <xf applyAlignment="true" applyBorder="true" applyFill="false" applyFont="true" applyNumberFormat="true" borderId="68" fillId="0" fontId="9" numFmtId="1000" quotePrefix="false">
      <alignment horizontal="center" vertical="center" wrapText="true"/>
    </xf>
    <xf applyAlignment="true" applyBorder="true" applyFill="false" applyFont="true" applyNumberFormat="true" borderId="69" fillId="0" fontId="20" numFmtId="1000" quotePrefix="false">
      <alignment horizontal="center"/>
    </xf>
    <xf applyAlignment="true" applyBorder="true" applyFill="false" applyFont="true" applyNumberFormat="true" borderId="70" fillId="0" fontId="20" numFmtId="1000" quotePrefix="false">
      <alignment horizontal="center"/>
    </xf>
    <xf applyAlignment="true" applyBorder="true" applyFill="false" applyFont="true" applyNumberFormat="true" borderId="71" fillId="0" fontId="20" numFmtId="1000" quotePrefix="false">
      <alignment horizontal="center"/>
    </xf>
    <xf applyAlignment="true" applyBorder="true" applyFill="false" applyFont="true" applyNumberFormat="true" borderId="72" fillId="0" fontId="20" numFmtId="1000" quotePrefix="false">
      <alignment horizontal="center"/>
    </xf>
    <xf applyAlignment="true" applyBorder="true" applyFill="false" applyFont="true" applyNumberFormat="true" borderId="73" fillId="0" fontId="20" numFmtId="1000" quotePrefix="false">
      <alignment horizontal="center"/>
    </xf>
    <xf applyAlignment="true" applyBorder="true" applyFill="false" applyFont="true" applyNumberFormat="true" borderId="74" fillId="0" fontId="20" numFmtId="1000" quotePrefix="false">
      <alignment horizontal="center"/>
    </xf>
    <xf applyAlignment="true" applyBorder="true" applyFill="false" applyFont="true" applyNumberFormat="true" borderId="75" fillId="0" fontId="20" numFmtId="1000" quotePrefix="false">
      <alignment horizontal="center"/>
    </xf>
    <xf applyAlignment="true" applyBorder="true" applyFill="false" applyFont="true" applyNumberFormat="true" borderId="76" fillId="0" fontId="20" numFmtId="1000" quotePrefix="false">
      <alignment horizontal="center"/>
    </xf>
    <xf applyAlignment="true" applyBorder="true" applyFill="false" applyFont="true" applyNumberFormat="true" borderId="77" fillId="0" fontId="12" numFmtId="1000" quotePrefix="false">
      <alignment horizontal="center"/>
    </xf>
    <xf applyAlignment="true" applyBorder="true" applyFill="false" applyFont="true" applyNumberFormat="true" borderId="78" fillId="0" fontId="12" numFmtId="1000" quotePrefix="false">
      <alignment horizontal="center"/>
    </xf>
    <xf applyAlignment="true" applyBorder="true" applyFill="false" applyFont="true" applyNumberFormat="true" borderId="79" fillId="0" fontId="12" numFmtId="1000" quotePrefix="false">
      <alignment horizontal="center"/>
    </xf>
    <xf applyAlignment="true" applyBorder="true" applyFill="false" applyFont="true" applyNumberFormat="true" borderId="80" fillId="0" fontId="12" numFmtId="1000" quotePrefix="false">
      <alignment horizontal="center"/>
    </xf>
    <xf applyAlignment="true" applyBorder="true" applyFill="false" applyFont="true" applyNumberFormat="true" borderId="81" fillId="0" fontId="12" numFmtId="1000" quotePrefix="false">
      <alignment horizontal="center"/>
    </xf>
    <xf applyAlignment="true" applyBorder="true" applyFill="false" applyFont="true" applyNumberFormat="true" borderId="82" fillId="0" fontId="12" numFmtId="1000" quotePrefix="false">
      <alignment horizontal="center"/>
    </xf>
    <xf applyAlignment="true" applyBorder="true" applyFill="false" applyFont="true" applyNumberFormat="true" borderId="83" fillId="0" fontId="12" numFmtId="1000" quotePrefix="false">
      <alignment horizontal="center"/>
    </xf>
    <xf applyAlignment="true" applyBorder="false" applyFill="false" applyFont="true" applyNumberFormat="true" borderId="0" fillId="0" fontId="15" numFmtId="1000" quotePrefix="false">
      <alignment horizontal="left" vertical="top"/>
    </xf>
    <xf applyAlignment="true" applyBorder="false" applyFill="false" applyFont="true" applyNumberFormat="true" borderId="0" fillId="0" fontId="21" numFmtId="1000" quotePrefix="false">
      <alignment horizontal="left" vertical="top" wrapText="true"/>
      <protection hidden="true"/>
    </xf>
    <xf applyAlignment="true" applyBorder="false" applyFill="false" applyFont="true" applyNumberFormat="true" borderId="0" fillId="0" fontId="15" numFmtId="1000" quotePrefix="false">
      <alignment vertical="center" wrapText="true"/>
    </xf>
    <xf applyAlignment="true" applyBorder="false" applyFill="false" applyFont="true" applyNumberFormat="true" borderId="0" fillId="0" fontId="22" numFmtId="1000" quotePrefix="false">
      <alignment horizontal="left" vertical="top" wrapText="true"/>
    </xf>
    <xf applyAlignment="true" applyBorder="false" applyFill="false" applyFont="true" applyNumberFormat="true" borderId="0" fillId="0" fontId="4" numFmtId="1000" quotePrefix="false">
      <alignment horizontal="center" vertical="top" wrapText="true"/>
    </xf>
    <xf applyAlignment="true" applyBorder="true" applyFill="false" applyFont="true" applyNumberFormat="true" borderId="84" fillId="0" fontId="23" numFmtId="1000" quotePrefix="false">
      <alignment horizontal="center" vertical="center" wrapText="true"/>
    </xf>
    <xf applyAlignment="true" applyBorder="true" applyFill="false" applyFont="true" applyNumberFormat="true" borderId="85" fillId="0" fontId="23" numFmtId="1000" quotePrefix="false">
      <alignment horizontal="center" vertical="center" wrapText="true"/>
    </xf>
    <xf applyAlignment="true" applyBorder="true" applyFill="false" applyFont="true" applyNumberFormat="true" borderId="86" fillId="0" fontId="23" numFmtId="1000" quotePrefix="false">
      <alignment horizontal="center" vertical="center" wrapText="true"/>
    </xf>
    <xf applyAlignment="true" applyBorder="true" applyFill="false" applyFont="true" applyNumberFormat="true" borderId="87" fillId="0" fontId="23" numFmtId="1000" quotePrefix="false">
      <alignment horizontal="center" vertical="center" wrapText="true"/>
    </xf>
    <xf applyAlignment="true" applyBorder="true" applyFill="false" applyFont="true" applyNumberFormat="true" borderId="88" fillId="0" fontId="23" numFmtId="1000" quotePrefix="false">
      <alignment horizontal="center" vertical="center" wrapText="true"/>
    </xf>
    <xf applyAlignment="true" applyBorder="true" applyFill="false" applyFont="true" applyNumberFormat="true" borderId="89" fillId="0" fontId="23" numFmtId="1000" quotePrefix="false">
      <alignment horizontal="center" vertical="center" wrapText="true"/>
    </xf>
    <xf applyAlignment="true" applyBorder="true" applyFill="false" applyFont="true" applyNumberFormat="true" borderId="90" fillId="0" fontId="23" numFmtId="1000" quotePrefix="false">
      <alignment horizontal="center" vertical="center" wrapText="true"/>
    </xf>
    <xf applyAlignment="true" applyBorder="true" applyFill="false" applyFont="true" applyNumberFormat="true" borderId="91" fillId="0" fontId="23" numFmtId="1000" quotePrefix="false">
      <alignment horizontal="center" vertical="center" wrapText="true"/>
    </xf>
    <xf applyAlignment="true" applyBorder="true" applyFill="false" applyFont="true" applyNumberFormat="true" borderId="92" fillId="0" fontId="23" numFmtId="1000" quotePrefix="false">
      <alignment horizontal="center" vertical="center" wrapText="true"/>
    </xf>
    <xf applyAlignment="true" applyBorder="false" applyFill="false" applyFont="true" applyNumberFormat="true" borderId="0" fillId="0" fontId="15" numFmtId="1000" quotePrefix="false">
      <alignment horizontal="center" vertical="center" wrapText="true"/>
    </xf>
    <xf applyAlignment="true" applyBorder="true" applyFill="false" applyFont="true" applyNumberFormat="true" borderId="93" fillId="0" fontId="4" numFmtId="1001" quotePrefix="false">
      <alignment horizontal="center" vertical="center" wrapText="true"/>
    </xf>
    <xf applyAlignment="true" applyBorder="true" applyFill="false" applyFont="true" applyNumberFormat="true" borderId="94" fillId="0" fontId="9" numFmtId="1000" quotePrefix="false">
      <alignment horizontal="center" vertical="center" wrapText="true"/>
    </xf>
    <xf applyAlignment="true" applyBorder="true" applyFill="false" applyFont="true" applyNumberFormat="true" borderId="95" fillId="0" fontId="9" numFmtId="1000" quotePrefix="false">
      <alignment horizontal="center" vertical="center" wrapText="true"/>
    </xf>
    <xf applyAlignment="true" applyBorder="true" applyFill="false" applyFont="true" applyNumberFormat="true" borderId="96" fillId="0" fontId="9" numFmtId="1000" quotePrefix="false">
      <alignment horizontal="center" vertical="center" wrapText="true"/>
    </xf>
    <xf applyAlignment="true" applyBorder="true" applyFill="false" applyFont="true" applyNumberFormat="true" borderId="97" fillId="0" fontId="9" numFmtId="1000" quotePrefix="false">
      <alignment horizontal="center" vertical="center" wrapText="true"/>
    </xf>
    <xf applyAlignment="true" applyBorder="true" applyFill="false" applyFont="true" applyNumberFormat="true" borderId="98" fillId="0" fontId="9" numFmtId="1000" quotePrefix="false">
      <alignment horizontal="center" vertical="center" wrapText="true"/>
    </xf>
    <xf applyAlignment="true" applyBorder="true" applyFill="false" applyFont="true" applyNumberFormat="true" borderId="99" fillId="0" fontId="9" numFmtId="1000" quotePrefix="false">
      <alignment horizontal="center" vertical="center" wrapText="true"/>
    </xf>
    <xf applyAlignment="true" applyBorder="true" applyFill="false" applyFont="true" applyNumberFormat="true" borderId="100" fillId="0" fontId="9" numFmtId="1000" quotePrefix="false">
      <alignment horizontal="center" vertical="center" wrapText="true"/>
    </xf>
    <xf applyAlignment="true" applyBorder="true" applyFill="false" applyFont="true" applyNumberFormat="true" borderId="101" fillId="0" fontId="9" numFmtId="1000" quotePrefix="false">
      <alignment horizontal="center" vertical="center" wrapText="true"/>
    </xf>
    <xf applyAlignment="true" applyBorder="true" applyFill="false" applyFont="true" applyNumberFormat="true" borderId="102" fillId="0" fontId="23" numFmtId="1000" quotePrefix="false">
      <alignment horizontal="center" vertical="center" wrapText="true"/>
    </xf>
    <xf applyAlignment="true" applyBorder="true" applyFill="false" applyFont="true" applyNumberFormat="true" borderId="103" fillId="0" fontId="23" numFmtId="1000" quotePrefix="false">
      <alignment horizontal="center" vertical="center" wrapText="true"/>
    </xf>
    <xf applyAlignment="true" applyBorder="true" applyFill="false" applyFont="true" applyNumberFormat="true" borderId="104" fillId="0" fontId="23" numFmtId="1000" quotePrefix="false">
      <alignment horizontal="center" vertical="center" wrapText="true"/>
    </xf>
    <xf applyAlignment="true" applyBorder="true" applyFill="false" applyFont="true" applyNumberFormat="true" borderId="105" fillId="0" fontId="23" numFmtId="1000" quotePrefix="false">
      <alignment horizontal="center" vertical="center" wrapText="true"/>
    </xf>
    <xf applyAlignment="true" applyBorder="true" applyFill="false" applyFont="true" applyNumberFormat="true" borderId="106" fillId="0" fontId="23" numFmtId="1000" quotePrefix="false">
      <alignment horizontal="center" vertical="center" wrapText="true"/>
    </xf>
    <xf applyAlignment="true" applyBorder="true" applyFill="false" applyFont="true" applyNumberFormat="true" borderId="107" fillId="0" fontId="23" numFmtId="1000" quotePrefix="false">
      <alignment horizontal="center" vertical="center" wrapText="true"/>
    </xf>
    <xf applyAlignment="true" applyBorder="true" applyFill="false" applyFont="true" applyNumberFormat="true" borderId="108" fillId="0" fontId="23" numFmtId="1000" quotePrefix="false">
      <alignment horizontal="center" vertical="center" wrapText="true"/>
    </xf>
    <xf applyAlignment="true" applyBorder="true" applyFill="false" applyFont="true" applyNumberFormat="true" borderId="109" fillId="0" fontId="23" numFmtId="1000" quotePrefix="false">
      <alignment horizontal="center" vertical="center" wrapText="true"/>
    </xf>
    <xf applyBorder="true" applyFill="false" applyFont="true" applyNumberFormat="true" borderId="1" fillId="0" fontId="4" numFmtId="1000" quotePrefix="false"/>
    <xf applyAlignment="true" applyBorder="false" applyFill="false" applyFont="true" applyNumberFormat="true" borderId="0" fillId="0" fontId="4" numFmtId="1001" quotePrefix="false">
      <alignment horizontal="center" vertical="top" wrapText="true"/>
      <protection locked="false"/>
    </xf>
    <xf applyAlignment="true" applyBorder="true" applyFill="false" applyFont="true" applyNumberFormat="true" borderId="1" fillId="0" fontId="4" numFmtId="1001" quotePrefix="false">
      <alignment horizontal="center" vertical="top" wrapText="true"/>
      <protection locked="false"/>
    </xf>
    <xf applyAlignment="true" applyBorder="true" applyFill="false" applyFont="true" applyNumberFormat="true" borderId="110" fillId="0" fontId="4" numFmtId="1001" quotePrefix="false">
      <alignment horizontal="center" vertical="top" wrapText="true"/>
      <protection locked="false"/>
    </xf>
    <xf applyAlignment="true" applyBorder="true" applyFill="false" applyFont="true" applyNumberFormat="true" borderId="111" fillId="0" fontId="9" numFmtId="1000" quotePrefix="false">
      <alignment horizontal="center" vertical="center" wrapText="true"/>
    </xf>
    <xf applyAlignment="true" applyBorder="true" applyFill="false" applyFont="true" applyNumberFormat="true" borderId="112" fillId="0" fontId="9" numFmtId="1000" quotePrefix="false">
      <alignment horizontal="center" vertical="center" wrapText="true"/>
    </xf>
    <xf applyAlignment="true" applyBorder="true" applyFill="false" applyFont="true" applyNumberFormat="true" borderId="113" fillId="0" fontId="9" numFmtId="1000" quotePrefix="false">
      <alignment horizontal="center" vertical="center" wrapText="true"/>
    </xf>
    <xf applyAlignment="true" applyBorder="true" applyFill="false" applyFont="true" applyNumberFormat="true" borderId="114" fillId="0" fontId="9" numFmtId="1000" quotePrefix="false">
      <alignment horizontal="center" vertical="center" wrapText="true"/>
    </xf>
    <xf applyAlignment="true" applyBorder="true" applyFill="false" applyFont="true" applyNumberFormat="true" borderId="115" fillId="0" fontId="9" numFmtId="1000" quotePrefix="false">
      <alignment horizontal="center" vertical="center" wrapText="true"/>
    </xf>
    <xf applyAlignment="true" applyBorder="true" applyFill="false" applyFont="true" applyNumberFormat="true" borderId="116" fillId="0" fontId="9" numFmtId="1000" quotePrefix="false">
      <alignment horizontal="center" vertical="center" wrapText="true"/>
    </xf>
    <xf applyAlignment="true" applyBorder="true" applyFill="false" applyFont="true" applyNumberFormat="true" borderId="117" fillId="0" fontId="9" numFmtId="1000" quotePrefix="false">
      <alignment horizontal="center" vertical="center" wrapText="true"/>
    </xf>
    <xf applyAlignment="true" applyBorder="true" applyFill="false" applyFont="true" applyNumberFormat="true" borderId="118" fillId="0" fontId="9" numFmtId="1000" quotePrefix="false">
      <alignment horizontal="center" vertical="center" wrapText="true"/>
    </xf>
    <xf applyAlignment="true" applyBorder="true" applyFill="false" applyFont="true" applyNumberFormat="true" borderId="119" fillId="0" fontId="4" numFmtId="1000" quotePrefix="false">
      <alignment horizontal="left" vertical="top" wrapText="true"/>
    </xf>
    <xf applyAlignment="true" applyBorder="true" applyFill="false" applyFont="true" applyNumberFormat="true" borderId="120" fillId="0" fontId="4" numFmtId="1000" quotePrefix="false">
      <alignment horizontal="center" vertical="top" wrapText="true"/>
    </xf>
    <xf applyAlignment="true" applyBorder="true" applyFill="false" applyFont="true" applyNumberFormat="true" borderId="121" fillId="0" fontId="4" numFmtId="1001" quotePrefix="false">
      <alignment horizontal="center" vertical="center"/>
      <protection locked="false"/>
    </xf>
    <xf applyAlignment="true" applyBorder="false" applyFill="false" applyFont="true" applyNumberFormat="true" borderId="0" fillId="0" fontId="4" numFmtId="1000" quotePrefix="false">
      <alignment horizontal="left" vertical="top" wrapText="true"/>
    </xf>
    <xf applyBorder="false" applyFill="false" applyFont="true" applyNumberFormat="true" borderId="0" fillId="0" fontId="4" numFmtId="1000" quotePrefix="false"/>
    <xf applyAlignment="true" applyBorder="false" applyFill="false" applyFont="true" applyNumberFormat="true" borderId="0" fillId="0" fontId="4" numFmtId="1001" quotePrefix="false">
      <alignment horizontal="center" vertical="center"/>
    </xf>
    <xf applyAlignment="true" applyBorder="false" applyFill="false" applyFont="true" applyNumberFormat="true" borderId="0" fillId="0" fontId="15" numFmtId="1000" quotePrefix="false">
      <alignment horizontal="center" vertical="top" wrapText="true"/>
    </xf>
    <xf applyAlignment="true" applyBorder="false" applyFill="false" applyFont="true" applyNumberFormat="true" borderId="0" fillId="0" fontId="15" numFmtId="1000" quotePrefix="false">
      <alignment vertical="top" wrapText="true"/>
    </xf>
    <xf applyAlignment="true" applyBorder="true" applyFill="false" applyFont="true" applyNumberFormat="true" borderId="122" fillId="0" fontId="24" numFmtId="1000" quotePrefix="false">
      <alignment horizontal="center" vertical="center" wrapText="true"/>
    </xf>
    <xf applyAlignment="true" applyBorder="true" applyFill="false" applyFont="true" applyNumberFormat="true" borderId="123" fillId="0" fontId="24" numFmtId="1000" quotePrefix="false">
      <alignment horizontal="center" vertical="center" wrapText="true"/>
    </xf>
    <xf applyAlignment="true" applyBorder="true" applyFill="false" applyFont="true" applyNumberFormat="true" borderId="124" fillId="0" fontId="24" numFmtId="1000" quotePrefix="false">
      <alignment horizontal="center" vertical="center" wrapText="true"/>
    </xf>
    <xf applyAlignment="true" applyBorder="true" applyFill="false" applyFont="true" applyNumberFormat="true" borderId="125" fillId="0" fontId="24" numFmtId="1000" quotePrefix="false">
      <alignment horizontal="center" vertical="center" wrapText="true"/>
    </xf>
    <xf applyAlignment="true" applyBorder="true" applyFill="false" applyFont="true" applyNumberFormat="true" borderId="126" fillId="0" fontId="24" numFmtId="1000" quotePrefix="false">
      <alignment horizontal="center" vertical="center" wrapText="true"/>
    </xf>
    <xf applyAlignment="true" applyBorder="true" applyFill="false" applyFont="true" applyNumberFormat="true" borderId="127" fillId="0" fontId="24" numFmtId="1000" quotePrefix="false">
      <alignment horizontal="center" vertical="center" wrapText="true"/>
    </xf>
    <xf applyAlignment="true" applyBorder="true" applyFill="false" applyFont="true" applyNumberFormat="true" borderId="128" fillId="0" fontId="24" numFmtId="1000" quotePrefix="false">
      <alignment horizontal="center" vertical="center" wrapText="true"/>
    </xf>
    <xf applyAlignment="true" applyBorder="true" applyFill="false" applyFont="true" applyNumberFormat="true" borderId="129" fillId="0" fontId="24" numFmtId="1000" quotePrefix="false">
      <alignment horizontal="center" vertical="center" wrapText="true"/>
    </xf>
    <xf applyAlignment="true" applyBorder="true" applyFill="false" applyFont="true" applyNumberFormat="true" borderId="130" fillId="0" fontId="24" numFmtId="1000" quotePrefix="false">
      <alignment horizontal="center" vertical="center" wrapText="true"/>
    </xf>
    <xf applyAlignment="true" applyBorder="true" applyFill="false" applyFont="true" applyNumberFormat="true" borderId="1" fillId="0" fontId="4" numFmtId="1001" quotePrefix="false">
      <alignment horizontal="center" vertical="center" wrapText="true"/>
      <protection hidden="true"/>
    </xf>
    <xf applyAlignment="true" applyBorder="false" applyFill="false" applyFont="true" applyNumberFormat="true" borderId="0" fillId="0" fontId="7" numFmtId="1000" quotePrefix="false">
      <alignment horizontal="center" vertical="center" wrapText="true"/>
    </xf>
    <xf applyAlignment="true" applyBorder="true" applyFill="false" applyFont="true" applyNumberFormat="true" borderId="1" fillId="0" fontId="4" numFmtId="1004" quotePrefix="false">
      <alignment horizontal="center" vertical="center"/>
    </xf>
    <xf applyAlignment="true" applyBorder="true" applyFill="false" applyFont="true" applyNumberFormat="true" borderId="131" fillId="0" fontId="4" numFmtId="1000" quotePrefix="false">
      <alignment horizontal="left" vertical="top" wrapText="true"/>
    </xf>
    <xf applyAlignment="true" applyBorder="true" applyFill="false" applyFont="true" applyNumberFormat="true" borderId="132" fillId="0" fontId="4" numFmtId="1001" quotePrefix="false">
      <alignment horizontal="center" vertical="top" wrapText="true"/>
      <protection locked="false"/>
    </xf>
    <xf applyAlignment="true" applyBorder="true" applyFill="false" applyFont="true" applyNumberFormat="true" borderId="133" fillId="0" fontId="4" numFmtId="1001" quotePrefix="false">
      <alignment horizontal="center" vertical="top" wrapText="true"/>
      <protection locked="false"/>
    </xf>
    <xf applyAlignment="true" applyBorder="true" applyFill="false" applyFont="true" applyNumberFormat="true" borderId="134" fillId="0" fontId="23" numFmtId="1000" quotePrefix="false">
      <alignment horizontal="center" vertical="center" wrapText="true"/>
    </xf>
    <xf applyAlignment="true" applyBorder="true" applyFill="false" applyFont="true" applyNumberFormat="true" borderId="135" fillId="0" fontId="23" numFmtId="1000" quotePrefix="false">
      <alignment horizontal="center" vertical="center" wrapText="true"/>
    </xf>
    <xf applyAlignment="true" applyBorder="true" applyFill="false" applyFont="true" applyNumberFormat="true" borderId="136" fillId="0" fontId="23" numFmtId="1000" quotePrefix="false">
      <alignment horizontal="center" vertical="center" wrapText="true"/>
    </xf>
    <xf applyAlignment="true" applyBorder="true" applyFill="false" applyFont="true" applyNumberFormat="true" borderId="137" fillId="0" fontId="24" numFmtId="1000" quotePrefix="false">
      <alignment horizontal="center" vertical="center" wrapText="true"/>
    </xf>
    <xf applyAlignment="true" applyBorder="true" applyFill="false" applyFont="true" applyNumberFormat="true" borderId="138" fillId="0" fontId="23" numFmtId="1000" quotePrefix="false">
      <alignment horizontal="center" vertical="center" wrapText="true"/>
    </xf>
    <xf applyAlignment="true" applyBorder="true" applyFill="false" applyFont="true" applyNumberFormat="true" borderId="139" fillId="0" fontId="24" numFmtId="1000" quotePrefix="false">
      <alignment horizontal="center" vertical="center" wrapText="true"/>
    </xf>
    <xf applyAlignment="true" applyBorder="true" applyFill="false" applyFont="true" applyNumberFormat="true" borderId="140" fillId="0" fontId="23" numFmtId="1000" quotePrefix="false">
      <alignment horizontal="center" vertical="center" wrapText="true"/>
    </xf>
    <xf applyAlignment="true" applyBorder="true" applyFill="false" applyFont="true" applyNumberFormat="true" borderId="141" fillId="0" fontId="24" numFmtId="1000" quotePrefix="false">
      <alignment horizontal="center" vertical="center" wrapText="true"/>
    </xf>
    <xf applyAlignment="true" applyBorder="true" applyFill="false" applyFont="true" applyNumberFormat="true" borderId="142" fillId="0" fontId="23" numFmtId="1000" quotePrefix="false">
      <alignment horizontal="center" vertical="center" wrapText="true"/>
    </xf>
    <xf applyAlignment="true" applyBorder="true" applyFill="false" applyFont="true" applyNumberFormat="true" borderId="143" fillId="0" fontId="24" numFmtId="1000" quotePrefix="false">
      <alignment horizontal="center" vertical="center" wrapText="true"/>
    </xf>
    <xf applyAlignment="true" applyBorder="true" applyFill="false" applyFont="true" applyNumberFormat="true" borderId="144" fillId="0" fontId="23" numFmtId="1000" quotePrefix="false">
      <alignment horizontal="center" vertical="center" wrapText="true"/>
    </xf>
    <xf applyAlignment="true" applyBorder="true" applyFill="false" applyFont="true" applyNumberFormat="true" borderId="145" fillId="0" fontId="24" numFmtId="1000" quotePrefix="false">
      <alignment horizontal="center" vertical="center" wrapText="true"/>
    </xf>
    <xf applyAlignment="true" applyBorder="true" applyFill="false" applyFont="true" applyNumberFormat="true" borderId="146" fillId="0" fontId="23" numFmtId="1000" quotePrefix="false">
      <alignment horizontal="center" vertical="center" wrapText="true"/>
    </xf>
    <xf applyAlignment="true" applyBorder="true" applyFill="false" applyFont="true" applyNumberFormat="true" borderId="147" fillId="0" fontId="24" numFmtId="1000" quotePrefix="false">
      <alignment horizontal="center" vertical="center" wrapText="true"/>
    </xf>
    <xf applyAlignment="true" applyBorder="true" applyFill="false" applyFont="true" applyNumberFormat="true" borderId="148" fillId="0" fontId="24" numFmtId="1000" quotePrefix="false">
      <alignment horizontal="center" vertical="center" wrapText="true"/>
    </xf>
    <xf applyAlignment="true" applyBorder="true" applyFill="false" applyFont="true" applyNumberFormat="true" borderId="149" fillId="0" fontId="24" numFmtId="1000" quotePrefix="false">
      <alignment horizontal="center" vertical="center" wrapText="true"/>
    </xf>
    <xf applyAlignment="true" applyBorder="true" applyFill="false" applyFont="true" applyNumberFormat="true" borderId="150" fillId="0" fontId="23" numFmtId="1000" quotePrefix="false">
      <alignment horizontal="center" vertical="center" wrapText="true"/>
    </xf>
    <xf applyAlignment="true" applyBorder="true" applyFill="false" applyFont="true" applyNumberFormat="true" borderId="151" fillId="0" fontId="23" numFmtId="1000" quotePrefix="false">
      <alignment horizontal="center" vertical="center" wrapText="true"/>
    </xf>
    <xf applyAlignment="true" applyBorder="true" applyFill="false" applyFont="true" applyNumberFormat="true" borderId="152" fillId="0" fontId="23" numFmtId="1000" quotePrefix="false">
      <alignment horizontal="center" vertical="center" wrapText="true"/>
    </xf>
    <xf applyAlignment="true" applyBorder="true" applyFill="false" applyFont="true" applyNumberFormat="true" borderId="153" fillId="0" fontId="23" numFmtId="1000" quotePrefix="false">
      <alignment horizontal="center" vertical="center" wrapText="true"/>
    </xf>
    <xf applyAlignment="true" applyBorder="true" applyFill="false" applyFont="true" applyNumberFormat="true" borderId="154" fillId="0" fontId="23" numFmtId="1000" quotePrefix="false">
      <alignment horizontal="center" vertical="center" wrapText="true"/>
    </xf>
    <xf applyAlignment="true" applyBorder="true" applyFill="false" applyFont="true" applyNumberFormat="true" borderId="155" fillId="0" fontId="23" numFmtId="1000" quotePrefix="false">
      <alignment horizontal="center" vertical="center" wrapText="true"/>
    </xf>
    <xf applyAlignment="true" applyBorder="true" applyFill="false" applyFont="true" applyNumberFormat="true" borderId="156" fillId="0" fontId="23" numFmtId="1000" quotePrefix="false">
      <alignment horizontal="center" vertical="center" wrapText="true"/>
    </xf>
    <xf applyAlignment="true" applyBorder="true" applyFill="false" applyFont="true" applyNumberFormat="true" borderId="157" fillId="0" fontId="23" numFmtId="1000" quotePrefix="false">
      <alignment horizontal="center" vertical="center" wrapText="true"/>
    </xf>
    <xf applyBorder="false" applyFill="false" applyFont="true" applyNumberFormat="true" borderId="0" fillId="0" fontId="25" numFmtId="1000" quotePrefix="false"/>
    <xf applyAlignment="true" applyBorder="false" applyFill="false" applyFont="true" applyNumberFormat="true" borderId="0" fillId="0" fontId="15" numFmtId="1000" quotePrefix="false">
      <alignment horizontal="left" vertical="top" wrapText="true"/>
    </xf>
    <xf applyAlignment="true" applyBorder="true" applyFill="false" applyFont="true" applyNumberFormat="true" borderId="158" fillId="0" fontId="23" numFmtId="1000" quotePrefix="false">
      <alignment horizontal="center" vertical="center" wrapText="true"/>
    </xf>
    <xf applyAlignment="true" applyBorder="true" applyFill="false" applyFont="true" applyNumberFormat="true" borderId="159" fillId="0" fontId="23" numFmtId="1000" quotePrefix="false">
      <alignment horizontal="center" vertical="center" wrapText="true"/>
    </xf>
    <xf applyAlignment="true" applyBorder="true" applyFill="false" applyFont="true" applyNumberFormat="true" borderId="160" fillId="0" fontId="23" numFmtId="1000" quotePrefix="false">
      <alignment horizontal="center" vertical="center" wrapText="true"/>
    </xf>
    <xf applyAlignment="true" applyBorder="true" applyFill="false" applyFont="true" applyNumberFormat="true" borderId="161" fillId="0" fontId="23" numFmtId="1000" quotePrefix="false">
      <alignment horizontal="center" vertical="center" wrapText="true"/>
    </xf>
    <xf applyAlignment="true" applyBorder="true" applyFill="false" applyFont="true" applyNumberFormat="true" borderId="162" fillId="0" fontId="23" numFmtId="1000" quotePrefix="false">
      <alignment horizontal="center" vertical="center" wrapText="true"/>
    </xf>
    <xf applyAlignment="true" applyBorder="true" applyFill="false" applyFont="true" applyNumberFormat="true" borderId="163" fillId="0" fontId="23" numFmtId="1000" quotePrefix="false">
      <alignment horizontal="center" vertical="center" wrapText="true"/>
    </xf>
    <xf applyAlignment="true" applyBorder="true" applyFill="false" applyFont="true" applyNumberFormat="true" borderId="164" fillId="0" fontId="23" numFmtId="1000" quotePrefix="false">
      <alignment horizontal="center" vertical="center" wrapText="true"/>
    </xf>
    <xf applyAlignment="true" applyBorder="true" applyFill="false" applyFont="true" applyNumberFormat="true" borderId="165" fillId="0" fontId="23" numFmtId="1000" quotePrefix="false">
      <alignment horizontal="center" vertical="center" wrapText="true"/>
    </xf>
    <xf applyAlignment="true" applyBorder="true" applyFill="false" applyFont="true" applyNumberFormat="true" borderId="166" fillId="0" fontId="26" numFmtId="1001" quotePrefix="false">
      <alignment horizontal="center" vertical="center" wrapText="true"/>
    </xf>
    <xf applyAlignment="true" applyBorder="false" applyFill="false" applyFont="true" applyNumberFormat="true" borderId="0" fillId="0" fontId="26" numFmtId="1001" quotePrefix="false">
      <alignment horizontal="center" vertical="center" wrapText="true"/>
    </xf>
    <xf applyAlignment="true" applyBorder="true" applyFill="false" applyFont="true" applyNumberFormat="true" borderId="167" fillId="0" fontId="24" numFmtId="1000" quotePrefix="false">
      <alignment horizontal="center" vertical="center" wrapText="true"/>
    </xf>
    <xf applyAlignment="true" applyBorder="true" applyFill="false" applyFont="true" applyNumberFormat="true" borderId="168" fillId="0" fontId="24" numFmtId="1000" quotePrefix="false">
      <alignment horizontal="center" vertical="center" wrapText="true"/>
    </xf>
    <xf applyAlignment="true" applyBorder="true" applyFill="false" applyFont="true" applyNumberFormat="true" borderId="169" fillId="0" fontId="24" numFmtId="1000" quotePrefix="false">
      <alignment horizontal="center" vertical="center" wrapText="true"/>
    </xf>
    <xf applyAlignment="true" applyBorder="true" applyFill="false" applyFont="true" applyNumberFormat="true" borderId="170" fillId="0" fontId="24" numFmtId="1000" quotePrefix="false">
      <alignment horizontal="center" vertical="center" wrapText="true"/>
    </xf>
    <xf applyAlignment="true" applyBorder="true" applyFill="false" applyFont="true" applyNumberFormat="true" borderId="171" fillId="0" fontId="9" numFmtId="1000" quotePrefix="false">
      <alignment horizontal="center" vertical="center" wrapText="true"/>
    </xf>
    <xf applyAlignment="true" applyBorder="true" applyFill="false" applyFont="true" applyNumberFormat="true" borderId="172" fillId="0" fontId="24" numFmtId="1000" quotePrefix="false">
      <alignment horizontal="center" vertical="center" wrapText="true"/>
    </xf>
    <xf applyAlignment="true" applyBorder="true" applyFill="false" applyFont="true" applyNumberFormat="true" borderId="173" fillId="0" fontId="9" numFmtId="1000" quotePrefix="false">
      <alignment horizontal="center" vertical="center" wrapText="true"/>
    </xf>
    <xf applyAlignment="true" applyBorder="true" applyFill="false" applyFont="true" applyNumberFormat="true" borderId="174" fillId="0" fontId="24" numFmtId="1000" quotePrefix="false">
      <alignment horizontal="center" vertical="center" wrapText="true"/>
    </xf>
    <xf applyAlignment="true" applyBorder="true" applyFill="false" applyFont="true" applyNumberFormat="true" borderId="175" fillId="0" fontId="9" numFmtId="1000" quotePrefix="false">
      <alignment horizontal="center" vertical="center" wrapText="true"/>
    </xf>
    <xf applyAlignment="true" applyBorder="true" applyFill="false" applyFont="true" applyNumberFormat="true" borderId="176" fillId="0" fontId="24" numFmtId="1000" quotePrefix="false">
      <alignment horizontal="center" vertical="center" wrapText="true"/>
    </xf>
    <xf applyAlignment="true" applyBorder="true" applyFill="false" applyFont="true" applyNumberFormat="true" borderId="177" fillId="0" fontId="9" numFmtId="1000" quotePrefix="false">
      <alignment horizontal="center" vertical="center" wrapText="true"/>
    </xf>
    <xf applyAlignment="true" applyBorder="true" applyFill="false" applyFont="true" applyNumberFormat="true" borderId="178" fillId="0" fontId="24" numFmtId="1000" quotePrefix="false">
      <alignment horizontal="center" vertical="center" wrapText="true"/>
    </xf>
    <xf applyAlignment="true" applyBorder="true" applyFill="false" applyFont="true" applyNumberFormat="true" borderId="179" fillId="0" fontId="9" numFmtId="1000" quotePrefix="false">
      <alignment horizontal="center" vertical="center" wrapText="true"/>
    </xf>
    <xf applyAlignment="true" applyBorder="true" applyFill="false" applyFont="true" applyNumberFormat="true" borderId="180" fillId="0" fontId="9" numFmtId="1000" quotePrefix="false">
      <alignment horizontal="center" vertical="center" wrapText="true"/>
    </xf>
    <xf applyAlignment="true" applyBorder="true" applyFill="false" applyFont="true" applyNumberFormat="true" borderId="181" fillId="0" fontId="9" numFmtId="1000" quotePrefix="false">
      <alignment horizontal="center" vertical="center" wrapText="true"/>
    </xf>
    <xf applyAlignment="true" applyBorder="true" applyFill="false" applyFont="true" applyNumberFormat="true" borderId="182" fillId="0" fontId="9" numFmtId="1000" quotePrefix="false">
      <alignment horizontal="center" vertical="center" wrapText="true"/>
    </xf>
    <xf applyAlignment="true" applyBorder="true" applyFill="false" applyFont="true" applyNumberFormat="true" borderId="121" fillId="0" fontId="4" numFmtId="1005" quotePrefix="false">
      <alignment horizontal="center" vertical="center"/>
      <protection locked="false"/>
    </xf>
    <xf applyAlignment="true" applyBorder="false" applyFill="false" applyFont="true" applyNumberFormat="true" borderId="0" fillId="0" fontId="15" numFmtId="1000" quotePrefix="false">
      <alignment horizontal="left" vertical="center" wrapText="true"/>
    </xf>
    <xf applyAlignment="true" applyBorder="true" applyFill="false" applyFont="true" applyNumberFormat="true" borderId="1" fillId="0" fontId="4" numFmtId="1003" quotePrefix="false">
      <alignment horizontal="center" vertical="center"/>
    </xf>
    <xf applyAlignment="true" applyBorder="false" applyFill="false" applyFont="true" applyNumberFormat="true" borderId="0" fillId="0" fontId="6" numFmtId="1000" quotePrefix="false">
      <alignment horizontal="left"/>
    </xf>
    <xf applyBorder="false" applyFill="false" applyFont="true" applyNumberFormat="true" borderId="0" fillId="0" fontId="6" numFmtId="1000" quotePrefix="false">
      <protection hidden="true"/>
    </xf>
    <xf applyAlignment="true" applyBorder="true" applyFill="false" applyFont="true" applyNumberFormat="true" borderId="1" fillId="0" fontId="4" numFmtId="1003" quotePrefix="false">
      <alignment horizontal="center" vertical="center" wrapText="true"/>
    </xf>
    <xf applyAlignment="true" applyBorder="false" applyFill="false" applyFont="true" applyNumberFormat="true" borderId="0" fillId="0" fontId="15" numFmtId="1000" quotePrefix="false">
      <alignment horizontal="center"/>
      <protection hidden="true"/>
    </xf>
    <xf applyAlignment="true" applyBorder="true" applyFill="false" applyFont="true" applyNumberFormat="true" borderId="183" fillId="0" fontId="27" numFmtId="1000" quotePrefix="false">
      <alignment horizontal="center" vertical="center"/>
      <protection hidden="true"/>
    </xf>
    <xf applyAlignment="true" applyBorder="true" applyFill="false" applyFont="true" applyNumberFormat="true" borderId="184" fillId="0" fontId="27" numFmtId="1000" quotePrefix="false">
      <alignment horizontal="center" vertical="center"/>
      <protection hidden="true"/>
    </xf>
    <xf applyAlignment="true" applyBorder="true" applyFill="false" applyFont="true" applyNumberFormat="true" borderId="185" fillId="0" fontId="27" numFmtId="1000" quotePrefix="false">
      <alignment horizontal="center" vertical="center"/>
      <protection hidden="true"/>
    </xf>
    <xf applyAlignment="true" applyBorder="true" applyFill="false" applyFont="true" applyNumberFormat="true" borderId="186" fillId="0" fontId="27" numFmtId="1000" quotePrefix="false">
      <alignment horizontal="center" vertical="center"/>
      <protection hidden="true"/>
    </xf>
    <xf applyAlignment="true" applyBorder="true" applyFill="false" applyFont="true" applyNumberFormat="true" borderId="187" fillId="0" fontId="27" numFmtId="1000" quotePrefix="false">
      <alignment horizontal="center" vertical="center"/>
      <protection hidden="true"/>
    </xf>
    <xf applyAlignment="true" applyBorder="true" applyFill="false" applyFont="true" applyNumberFormat="true" borderId="188" fillId="0" fontId="27" numFmtId="1000" quotePrefix="false">
      <alignment horizontal="center" vertical="center"/>
      <protection hidden="true"/>
    </xf>
    <xf applyAlignment="true" applyBorder="true" applyFill="false" applyFont="true" applyNumberFormat="true" borderId="189" fillId="0" fontId="27" numFmtId="1000" quotePrefix="false">
      <alignment horizontal="center" vertical="center"/>
      <protection hidden="true"/>
    </xf>
    <xf applyAlignment="true" applyBorder="true" applyFill="false" applyFont="true" applyNumberFormat="true" borderId="190" fillId="0" fontId="27" numFmtId="1000" quotePrefix="false">
      <alignment horizontal="center" vertical="center"/>
      <protection hidden="true"/>
    </xf>
    <xf applyAlignment="true" applyBorder="true" applyFill="false" applyFont="true" applyNumberFormat="true" borderId="191" fillId="0" fontId="27" numFmtId="1000" quotePrefix="false">
      <alignment horizontal="center" vertical="center"/>
      <protection hidden="true"/>
    </xf>
    <xf applyAlignment="true" applyBorder="true" applyFill="false" applyFont="true" applyNumberFormat="true" borderId="192" fillId="0" fontId="27" numFmtId="1000" quotePrefix="false">
      <alignment horizontal="center" vertical="center"/>
      <protection hidden="true"/>
    </xf>
    <xf applyAlignment="true" applyBorder="true" applyFill="false" applyFont="true" applyNumberFormat="true" borderId="193" fillId="0" fontId="28" numFmtId="1000" quotePrefix="false">
      <alignment horizontal="center" vertical="center" wrapText="true"/>
      <protection hidden="true"/>
    </xf>
    <xf applyAlignment="true" applyBorder="true" applyFill="false" applyFont="true" applyNumberFormat="true" borderId="194" fillId="0" fontId="28" numFmtId="1000" quotePrefix="false">
      <alignment horizontal="center" vertical="center" wrapText="true"/>
      <protection hidden="true"/>
    </xf>
    <xf applyAlignment="true" applyBorder="true" applyFill="false" applyFont="true" applyNumberFormat="true" borderId="195" fillId="0" fontId="28" numFmtId="1000" quotePrefix="false">
      <alignment horizontal="center" vertical="center" wrapText="true"/>
      <protection hidden="true"/>
    </xf>
    <xf applyBorder="true" applyFill="false" applyFont="true" applyNumberFormat="true" borderId="196" fillId="0" fontId="6" numFmtId="1001" quotePrefix="false">
      <protection locked="false"/>
    </xf>
    <xf applyAlignment="true" applyBorder="true" applyFill="false" applyFont="true" applyNumberFormat="true" borderId="197" fillId="0" fontId="28" numFmtId="1000" quotePrefix="false">
      <alignment horizontal="center" vertical="center" wrapText="true"/>
      <protection hidden="true"/>
    </xf>
    <xf applyAlignment="true" applyBorder="true" applyFill="false" applyFont="true" applyNumberFormat="true" borderId="198" fillId="0" fontId="28" numFmtId="1000" quotePrefix="false">
      <alignment horizontal="center" vertical="center" wrapText="true"/>
      <protection hidden="true"/>
    </xf>
    <xf applyAlignment="true" applyBorder="true" applyFill="false" applyFont="true" applyNumberFormat="true" borderId="199" fillId="0" fontId="28" numFmtId="1000" quotePrefix="false">
      <alignment horizontal="center" vertical="center" wrapText="true"/>
      <protection hidden="true"/>
    </xf>
    <xf applyAlignment="true" applyBorder="true" applyFill="false" applyFont="true" applyNumberFormat="true" borderId="200" fillId="0" fontId="28" numFmtId="1000" quotePrefix="false">
      <alignment horizontal="center" vertical="center" wrapText="true"/>
      <protection hidden="true"/>
    </xf>
    <xf applyAlignment="true" applyBorder="true" applyFill="false" applyFont="true" applyNumberFormat="true" borderId="201" fillId="0" fontId="28" numFmtId="1000" quotePrefix="false">
      <alignment horizontal="center" vertical="center" wrapText="true"/>
      <protection hidden="true"/>
    </xf>
    <xf applyAlignment="true" applyBorder="true" applyFill="false" applyFont="true" applyNumberFormat="true" borderId="202" fillId="0" fontId="28" numFmtId="1000" quotePrefix="false">
      <alignment horizontal="center" vertical="center" wrapText="true"/>
      <protection hidden="true"/>
    </xf>
    <xf applyAlignment="true" applyBorder="true" applyFill="false" applyFont="true" applyNumberFormat="true" borderId="203" fillId="0" fontId="28" numFmtId="1000" quotePrefix="false">
      <alignment horizontal="center" vertical="center" wrapText="true"/>
      <protection hidden="true"/>
    </xf>
    <xf applyAlignment="true" applyBorder="true" applyFill="false" applyFont="true" applyNumberFormat="true" borderId="204" fillId="0" fontId="28" numFmtId="1000" quotePrefix="false">
      <alignment horizontal="center" vertical="center" wrapText="true"/>
      <protection hidden="true"/>
    </xf>
    <xf applyAlignment="true" applyBorder="true" applyFill="false" applyFont="true" applyNumberFormat="true" borderId="205" fillId="0" fontId="23" numFmtId="1000" quotePrefix="false">
      <alignment horizontal="center" vertical="center" wrapText="true"/>
    </xf>
    <xf applyAlignment="true" applyBorder="true" applyFill="false" applyFont="true" applyNumberFormat="true" borderId="206" fillId="0" fontId="23" numFmtId="1000" quotePrefix="false">
      <alignment horizontal="center" vertical="center" wrapText="true"/>
    </xf>
    <xf applyAlignment="true" applyBorder="true" applyFill="false" applyFont="true" applyNumberFormat="true" borderId="207" fillId="0" fontId="23" numFmtId="1000" quotePrefix="false">
      <alignment horizontal="center" vertical="center" wrapText="true"/>
    </xf>
    <xf applyAlignment="true" applyBorder="true" applyFill="false" applyFont="true" applyNumberFormat="true" borderId="208" fillId="0" fontId="23" numFmtId="1000" quotePrefix="false">
      <alignment horizontal="center" vertical="center" wrapText="true"/>
    </xf>
    <xf applyAlignment="true" applyBorder="true" applyFill="false" applyFont="true" applyNumberFormat="true" borderId="209" fillId="0" fontId="23" numFmtId="1000" quotePrefix="false">
      <alignment horizontal="center" vertical="center" wrapText="true"/>
    </xf>
    <xf applyAlignment="true" applyBorder="true" applyFill="false" applyFont="true" applyNumberFormat="true" borderId="210" fillId="0" fontId="23" numFmtId="1000" quotePrefix="false">
      <alignment horizontal="center" vertical="center" wrapText="true"/>
    </xf>
    <xf applyAlignment="true" applyBorder="true" applyFill="false" applyFont="true" applyNumberFormat="true" borderId="211" fillId="0" fontId="23" numFmtId="1000" quotePrefix="false">
      <alignment horizontal="center" vertical="center" wrapText="true"/>
    </xf>
    <xf applyAlignment="true" applyBorder="true" applyFill="false" applyFont="true" applyNumberFormat="true" borderId="212" fillId="0" fontId="23" numFmtId="1000" quotePrefix="false">
      <alignment horizontal="center" vertical="center" wrapText="true"/>
    </xf>
    <xf applyAlignment="true" applyBorder="true" applyFill="false" applyFont="true" applyNumberFormat="true" borderId="213" fillId="0" fontId="28" numFmtId="1000" quotePrefix="false">
      <alignment horizontal="center" vertical="center" wrapText="true"/>
      <protection hidden="true"/>
    </xf>
    <xf applyAlignment="true" applyBorder="true" applyFill="false" applyFont="true" applyNumberFormat="true" borderId="214" fillId="0" fontId="28" numFmtId="1000" quotePrefix="false">
      <alignment horizontal="center" vertical="center" wrapText="true"/>
      <protection hidden="true"/>
    </xf>
    <xf applyAlignment="true" applyBorder="true" applyFill="false" applyFont="true" applyNumberFormat="true" borderId="215" fillId="0" fontId="28" numFmtId="1000" quotePrefix="false">
      <alignment horizontal="center" vertical="center"/>
      <protection hidden="true"/>
    </xf>
    <xf applyAlignment="true" applyBorder="true" applyFill="false" applyFont="true" applyNumberFormat="true" borderId="216" fillId="0" fontId="28" numFmtId="1000" quotePrefix="false">
      <alignment horizontal="center" vertical="center"/>
      <protection hidden="true"/>
    </xf>
    <xf applyAlignment="true" applyBorder="true" applyFill="false" applyFont="true" applyNumberFormat="true" borderId="217" fillId="0" fontId="28" numFmtId="1000" quotePrefix="false">
      <alignment horizontal="center" vertical="center"/>
      <protection hidden="true"/>
    </xf>
    <xf applyAlignment="true" applyBorder="true" applyFill="false" applyFont="true" applyNumberFormat="true" borderId="218" fillId="0" fontId="6" numFmtId="1000" quotePrefix="false">
      <alignment horizontal="center" vertical="center"/>
      <protection hidden="true"/>
    </xf>
    <xf applyAlignment="true" applyBorder="true" applyFill="false" applyFont="true" applyNumberFormat="true" borderId="219" fillId="0" fontId="6" numFmtId="1000" quotePrefix="false">
      <alignment horizontal="center" vertical="center"/>
      <protection hidden="true"/>
    </xf>
    <xf applyAlignment="true" applyBorder="true" applyFill="false" applyFont="true" applyNumberFormat="true" borderId="220" fillId="0" fontId="6" numFmtId="1000" quotePrefix="false">
      <alignment horizontal="center" vertical="center"/>
      <protection hidden="true"/>
    </xf>
    <xf applyAlignment="true" applyBorder="true" applyFill="false" applyFont="true" applyNumberFormat="true" borderId="221" fillId="0" fontId="28" numFmtId="1000" quotePrefix="false">
      <alignment horizontal="center" vertical="center"/>
      <protection hidden="true"/>
    </xf>
    <xf applyAlignment="true" applyBorder="true" applyFill="false" applyFont="true" applyNumberFormat="true" borderId="222" fillId="0" fontId="28" numFmtId="1000" quotePrefix="false">
      <alignment horizontal="center" vertical="center"/>
      <protection hidden="true"/>
    </xf>
    <xf applyAlignment="true" applyBorder="false" applyFill="false" applyFont="true" applyNumberFormat="true" borderId="0" fillId="0" fontId="29" numFmtId="1000" quotePrefix="false">
      <alignment horizontal="left"/>
    </xf>
    <xf applyAlignment="true" applyBorder="true" applyFill="false" applyFont="true" applyNumberFormat="true" borderId="223" fillId="0" fontId="28" numFmtId="1000" quotePrefix="false">
      <alignment horizontal="center" vertical="center" wrapText="true"/>
      <protection hidden="true"/>
    </xf>
    <xf applyAlignment="true" applyBorder="true" applyFill="false" applyFont="true" applyNumberFormat="true" borderId="224" fillId="0" fontId="28" numFmtId="1000" quotePrefix="false">
      <alignment horizontal="center" vertical="center" wrapText="true"/>
      <protection hidden="true"/>
    </xf>
    <xf applyAlignment="true" applyBorder="true" applyFill="false" applyFont="true" applyNumberFormat="true" borderId="225" fillId="0" fontId="28" numFmtId="1000" quotePrefix="false">
      <alignment horizontal="center" vertical="center"/>
      <protection hidden="true"/>
    </xf>
    <xf applyAlignment="true" applyBorder="true" applyFill="false" applyFont="true" applyNumberFormat="true" borderId="226" fillId="0" fontId="28" numFmtId="1000" quotePrefix="false">
      <alignment horizontal="center" vertical="center"/>
      <protection hidden="true"/>
    </xf>
    <xf applyAlignment="true" applyBorder="true" applyFill="false" applyFont="true" applyNumberFormat="true" borderId="227" fillId="0" fontId="27" numFmtId="1000" quotePrefix="false">
      <alignment horizontal="center" vertical="center"/>
      <protection hidden="true"/>
    </xf>
    <xf applyAlignment="true" applyBorder="true" applyFill="false" applyFont="true" applyNumberFormat="true" borderId="228" fillId="0" fontId="27" numFmtId="1000" quotePrefix="false">
      <alignment horizontal="center" vertical="center"/>
      <protection hidden="true"/>
    </xf>
    <xf applyAlignment="true" applyBorder="true" applyFill="false" applyFont="true" applyNumberFormat="true" borderId="229" fillId="0" fontId="4" numFmtId="1003" quotePrefix="false">
      <alignment horizontal="center" vertical="center" wrapText="true"/>
      <protection locked="false"/>
    </xf>
    <xf applyAlignment="true" applyBorder="false" applyFill="false" applyFont="true" applyNumberFormat="true" borderId="0" fillId="0" fontId="15" numFmtId="1000" quotePrefix="false">
      <alignment horizontal="right" vertical="center" wrapText="true"/>
      <protection hidden="true"/>
    </xf>
    <xf applyBorder="false" applyFill="false" applyFont="true" applyNumberFormat="true" borderId="0" fillId="0" fontId="30" numFmtId="1000" quotePrefix="false">
      <protection hidden="true"/>
    </xf>
    <xf applyAlignment="true" applyBorder="true" applyFill="false" applyFont="true" applyNumberFormat="true" borderId="230" fillId="0" fontId="27" numFmtId="1000" quotePrefix="false">
      <alignment horizontal="center" vertical="center"/>
      <protection hidden="true"/>
    </xf>
    <xf applyAlignment="true" applyBorder="true" applyFill="false" applyFont="true" applyNumberFormat="true" borderId="231" fillId="0" fontId="27" numFmtId="1000" quotePrefix="false">
      <alignment horizontal="center" vertical="center"/>
      <protection hidden="true"/>
    </xf>
    <xf applyAlignment="true" applyBorder="true" applyFill="false" applyFont="true" applyNumberFormat="true" borderId="232" fillId="0" fontId="27" numFmtId="1000" quotePrefix="false">
      <alignment horizontal="center" vertical="center"/>
      <protection hidden="true"/>
    </xf>
    <xf applyAlignment="true" applyBorder="true" applyFill="false" applyFont="true" applyNumberFormat="true" borderId="233" fillId="0" fontId="27" numFmtId="1000" quotePrefix="false">
      <alignment horizontal="center" vertical="center"/>
      <protection hidden="true"/>
    </xf>
    <xf applyAlignment="true" applyBorder="true" applyFill="false" applyFont="true" applyNumberFormat="true" borderId="234" fillId="0" fontId="27" numFmtId="1000" quotePrefix="false">
      <alignment horizontal="center" vertical="center"/>
      <protection hidden="true"/>
    </xf>
    <xf applyAlignment="true" applyBorder="true" applyFill="false" applyFont="true" applyNumberFormat="true" borderId="235" fillId="0" fontId="27" numFmtId="1000" quotePrefix="false">
      <alignment horizontal="center" vertical="center"/>
      <protection hidden="true"/>
    </xf>
    <xf applyAlignment="true" applyBorder="true" applyFill="false" applyFont="true" applyNumberFormat="true" borderId="236" fillId="0" fontId="27" numFmtId="1000" quotePrefix="false">
      <alignment horizontal="center" vertical="center"/>
      <protection hidden="true"/>
    </xf>
    <xf applyAlignment="true" applyBorder="true" applyFill="false" applyFont="true" applyNumberFormat="true" borderId="237" fillId="0" fontId="6" numFmtId="1000" quotePrefix="false">
      <alignment horizontal="center" vertical="center" wrapText="true"/>
      <protection hidden="true"/>
    </xf>
    <xf applyAlignment="true" applyBorder="true" applyFill="false" applyFont="true" applyNumberFormat="true" borderId="238" fillId="0" fontId="6" numFmtId="1000" quotePrefix="false">
      <alignment horizontal="center" vertical="center" wrapText="true"/>
      <protection hidden="true"/>
    </xf>
    <xf applyAlignment="true" applyBorder="true" applyFill="false" applyFont="true" applyNumberFormat="true" borderId="239" fillId="0" fontId="6" numFmtId="1000" quotePrefix="false">
      <alignment horizontal="center" vertical="center" wrapText="true"/>
      <protection hidden="true"/>
    </xf>
    <xf applyBorder="true" applyFill="false" applyFont="true" applyNumberFormat="true" borderId="196" fillId="0" fontId="31" numFmtId="1001" quotePrefix="false">
      <protection hidden="true"/>
    </xf>
    <xf applyAlignment="true" applyBorder="true" applyFill="false" applyFont="true" applyNumberFormat="true" borderId="240" fillId="0" fontId="6" numFmtId="1000" quotePrefix="false">
      <alignment horizontal="center" vertical="center" wrapText="true"/>
      <protection hidden="true"/>
    </xf>
    <xf applyAlignment="true" applyBorder="true" applyFill="false" applyFont="true" applyNumberFormat="true" borderId="241" fillId="0" fontId="6" numFmtId="1000" quotePrefix="false">
      <alignment horizontal="center" vertical="center" wrapText="true"/>
      <protection hidden="true"/>
    </xf>
    <xf applyAlignment="true" applyBorder="true" applyFill="false" applyFont="true" applyNumberFormat="true" borderId="242" fillId="0" fontId="6" numFmtId="1000" quotePrefix="false">
      <alignment horizontal="center" vertical="center" wrapText="true"/>
      <protection hidden="true"/>
    </xf>
    <xf applyAlignment="true" applyBorder="true" applyFill="false" applyFont="true" applyNumberFormat="true" borderId="243" fillId="0" fontId="6" numFmtId="1000" quotePrefix="false">
      <alignment horizontal="center" vertical="center" wrapText="true"/>
      <protection hidden="true"/>
    </xf>
    <xf applyAlignment="true" applyBorder="false" applyFill="false" applyFont="true" applyNumberFormat="true" borderId="0" fillId="0" fontId="4" numFmtId="1003" quotePrefix="false">
      <alignment horizontal="center" vertical="center" wrapText="true"/>
    </xf>
    <xf applyAlignment="true" applyBorder="true" applyFill="false" applyFont="true" applyNumberFormat="true" borderId="244" fillId="0" fontId="6" numFmtId="1000" quotePrefix="false">
      <alignment horizontal="center" vertical="center" wrapText="true"/>
      <protection hidden="true"/>
    </xf>
    <xf applyAlignment="true" applyBorder="true" applyFill="false" applyFont="true" applyNumberFormat="true" borderId="245" fillId="0" fontId="6" numFmtId="1000" quotePrefix="false">
      <alignment horizontal="center" vertical="center" wrapText="true"/>
      <protection hidden="true"/>
    </xf>
    <xf applyAlignment="true" applyBorder="true" applyFill="false" applyFont="true" applyNumberFormat="true" borderId="246" fillId="0" fontId="6" numFmtId="1000" quotePrefix="false">
      <alignment horizontal="center" vertical="center"/>
      <protection hidden="true"/>
    </xf>
    <xf applyAlignment="true" applyBorder="true" applyFill="false" applyFont="true" applyNumberFormat="true" borderId="247" fillId="0" fontId="6" numFmtId="1000" quotePrefix="false">
      <alignment horizontal="center" vertical="center"/>
      <protection hidden="true"/>
    </xf>
    <xf applyAlignment="true" applyBorder="true" applyFill="false" applyFont="true" applyNumberFormat="true" borderId="248" fillId="0" fontId="6" numFmtId="1000" quotePrefix="false">
      <alignment horizontal="center" vertical="center" wrapText="true"/>
      <protection hidden="true"/>
    </xf>
    <xf applyAlignment="true" applyBorder="true" applyFill="false" applyFont="true" applyNumberFormat="true" borderId="249" fillId="0" fontId="6" numFmtId="1000" quotePrefix="false">
      <alignment horizontal="center" vertical="center" wrapText="true"/>
      <protection hidden="true"/>
    </xf>
    <xf applyAlignment="true" applyBorder="true" applyFill="false" applyFont="true" applyNumberFormat="true" borderId="250" fillId="0" fontId="9" numFmtId="1000" quotePrefix="false">
      <alignment horizontal="center" vertical="center" wrapText="true"/>
    </xf>
    <xf applyAlignment="true" applyBorder="true" applyFill="false" applyFont="true" applyNumberFormat="true" borderId="251" fillId="0" fontId="9" numFmtId="1000" quotePrefix="false">
      <alignment horizontal="center" vertical="center" wrapText="true"/>
    </xf>
    <xf applyAlignment="true" applyBorder="true" applyFill="false" applyFont="true" applyNumberFormat="true" borderId="252" fillId="0" fontId="9" numFmtId="1000" quotePrefix="false">
      <alignment horizontal="center" vertical="center" wrapText="true"/>
    </xf>
    <xf applyAlignment="true" applyBorder="true" applyFill="false" applyFont="true" applyNumberFormat="true" borderId="253" fillId="0" fontId="9" numFmtId="1000" quotePrefix="false">
      <alignment horizontal="center" vertical="center" wrapText="true"/>
    </xf>
    <xf applyAlignment="true" applyBorder="true" applyFill="false" applyFont="true" applyNumberFormat="true" borderId="254" fillId="0" fontId="9" numFmtId="1000" quotePrefix="false">
      <alignment horizontal="center" vertical="center" wrapText="true"/>
    </xf>
    <xf applyAlignment="true" applyBorder="true" applyFill="false" applyFont="true" applyNumberFormat="true" borderId="255" fillId="0" fontId="9" numFmtId="1000" quotePrefix="false">
      <alignment horizontal="center" vertical="center" wrapText="true"/>
    </xf>
    <xf applyAlignment="true" applyBorder="true" applyFill="false" applyFont="true" applyNumberFormat="true" borderId="256" fillId="0" fontId="9" numFmtId="1000" quotePrefix="false">
      <alignment horizontal="center" vertical="center" wrapText="true"/>
    </xf>
    <xf applyAlignment="true" applyBorder="true" applyFill="false" applyFont="true" applyNumberFormat="true" borderId="257" fillId="0" fontId="9" numFmtId="1000" quotePrefix="false">
      <alignment horizontal="center" vertical="center" wrapText="true"/>
    </xf>
    <xf applyAlignment="true" applyBorder="true" applyFill="false" applyFont="true" applyNumberFormat="true" borderId="258" fillId="0" fontId="6" numFmtId="1000" quotePrefix="false">
      <alignment horizontal="center" vertical="center" wrapText="true"/>
      <protection hidden="true"/>
    </xf>
    <xf applyAlignment="true" applyBorder="true" applyFill="false" applyFont="true" applyNumberFormat="true" borderId="259" fillId="0" fontId="6" numFmtId="1000" quotePrefix="false">
      <alignment horizontal="center" vertical="center" wrapText="true"/>
      <protection hidden="true"/>
    </xf>
    <xf applyAlignment="true" applyBorder="true" applyFill="false" applyFont="true" applyNumberFormat="true" borderId="260" fillId="0" fontId="6" numFmtId="1000" quotePrefix="false">
      <alignment horizontal="center" vertical="center"/>
      <protection hidden="true"/>
    </xf>
    <xf applyAlignment="true" applyBorder="true" applyFill="false" applyFont="true" applyNumberFormat="true" borderId="261" fillId="0" fontId="6" numFmtId="1000" quotePrefix="false">
      <alignment horizontal="center" vertical="center"/>
      <protection hidden="true"/>
    </xf>
    <xf applyAlignment="true" applyBorder="true" applyFill="false" applyFont="true" applyNumberFormat="true" borderId="262" fillId="0" fontId="3" numFmtId="1006" quotePrefix="false">
      <alignment horizontal="center" vertical="center"/>
    </xf>
    <xf applyAlignment="true" applyBorder="false" applyFill="false" applyFont="true" applyNumberFormat="true" borderId="0" fillId="0" fontId="7" numFmtId="1000" quotePrefix="false">
      <alignment horizontal="center" vertical="top" wrapText="true"/>
    </xf>
    <xf applyAlignment="true" applyBorder="true" applyFill="false" applyFont="true" applyNumberFormat="true" borderId="263" fillId="0" fontId="6" numFmtId="1000" quotePrefix="false">
      <alignment horizontal="center" vertical="center"/>
      <protection hidden="true"/>
    </xf>
    <xf applyAlignment="true" applyBorder="true" applyFill="false" applyFont="true" applyNumberFormat="true" borderId="264" fillId="0" fontId="6" numFmtId="1000" quotePrefix="false">
      <alignment horizontal="center" vertical="center"/>
      <protection hidden="true"/>
    </xf>
    <xf applyAlignment="true" applyBorder="true" applyFill="false" applyFont="true" applyNumberFormat="true" borderId="1" fillId="0" fontId="4" numFmtId="1003" quotePrefix="false">
      <alignment horizontal="center" vertical="center"/>
      <protection locked="false"/>
    </xf>
    <xf applyAlignment="true" applyBorder="true" applyFill="false" applyFont="true" applyNumberFormat="true" borderId="265" fillId="0" fontId="6" numFmtId="1000" quotePrefix="false">
      <alignment horizontal="center" vertical="center"/>
      <protection hidden="true"/>
    </xf>
    <xf applyAlignment="true" applyBorder="false" applyFill="false" applyFont="true" applyNumberFormat="true" borderId="0" fillId="0" fontId="4" numFmtId="1001" quotePrefix="false">
      <alignment horizontal="right"/>
      <protection locked="false"/>
    </xf>
    <xf applyAlignment="true" applyBorder="true" applyFill="false" applyFont="true" applyNumberFormat="true" borderId="1" fillId="0" fontId="4" numFmtId="1003" quotePrefix="false">
      <alignment horizontal="center" vertical="center" wrapText="true"/>
      <protection locked="false"/>
    </xf>
    <xf applyAlignment="true" applyBorder="true" applyFill="false" applyFont="true" applyNumberFormat="true" borderId="266" fillId="0" fontId="6" numFmtId="1000" quotePrefix="false">
      <alignment horizontal="center" vertical="center"/>
      <protection hidden="true"/>
    </xf>
    <xf applyAlignment="true" applyBorder="true" applyFill="false" applyFont="true" applyNumberFormat="true" borderId="1" fillId="0" fontId="4" numFmtId="1003" quotePrefix="false">
      <alignment horizontal="right"/>
      <protection locked="false"/>
    </xf>
    <xf applyAlignment="true" applyBorder="true" applyFill="false" applyFont="true" applyNumberFormat="true" borderId="267" fillId="0" fontId="24" numFmtId="1000" quotePrefix="false">
      <alignment horizontal="center" vertical="center" wrapText="true"/>
    </xf>
    <xf applyAlignment="true" applyBorder="true" applyFill="false" applyFont="true" applyNumberFormat="true" borderId="268" fillId="0" fontId="24" numFmtId="1000" quotePrefix="false">
      <alignment horizontal="center" vertical="center" wrapText="true"/>
    </xf>
    <xf applyAlignment="true" applyBorder="true" applyFill="false" applyFont="true" applyNumberFormat="true" borderId="269" fillId="0" fontId="24" numFmtId="1000" quotePrefix="false">
      <alignment horizontal="center" vertical="center" wrapText="true"/>
    </xf>
    <xf applyAlignment="true" applyBorder="true" applyFill="false" applyFont="true" applyNumberFormat="true" borderId="270" fillId="0" fontId="24" numFmtId="1000" quotePrefix="false">
      <alignment horizontal="center" vertical="center" wrapText="true"/>
    </xf>
    <xf applyAlignment="true" applyBorder="true" applyFill="false" applyFont="true" applyNumberFormat="true" borderId="271" fillId="0" fontId="24" numFmtId="1000" quotePrefix="false">
      <alignment horizontal="center" vertical="center" wrapText="true"/>
    </xf>
    <xf applyAlignment="true" applyBorder="true" applyFill="false" applyFont="true" applyNumberFormat="true" borderId="272" fillId="0" fontId="24" numFmtId="1000" quotePrefix="false">
      <alignment horizontal="center" vertical="center" wrapText="true"/>
    </xf>
    <xf applyAlignment="true" applyBorder="true" applyFill="false" applyFont="true" applyNumberFormat="true" borderId="273" fillId="0" fontId="24" numFmtId="1000" quotePrefix="false">
      <alignment horizontal="center" vertical="center" wrapText="true"/>
    </xf>
    <xf applyAlignment="true" applyBorder="true" applyFill="false" applyFont="true" applyNumberFormat="true" borderId="274" fillId="0" fontId="24" numFmtId="1000" quotePrefix="false">
      <alignment horizontal="center" vertical="center" wrapText="true"/>
    </xf>
    <xf applyAlignment="true" applyBorder="true" applyFill="false" applyFont="true" applyNumberFormat="true" borderId="1" fillId="0" fontId="4" numFmtId="1001" quotePrefix="false">
      <alignment horizontal="right"/>
      <protection locked="false"/>
    </xf>
    <xf applyAlignment="true" applyBorder="true" applyFill="false" applyFont="true" applyNumberFormat="true" borderId="275" fillId="0" fontId="4" numFmtId="1000" quotePrefix="false">
      <alignment horizontal="left" vertical="top" wrapText="true"/>
    </xf>
    <xf applyAlignment="true" applyBorder="true" applyFill="false" applyFont="true" applyNumberFormat="true" borderId="276" fillId="0" fontId="4" numFmtId="1003" quotePrefix="false">
      <alignment horizontal="right"/>
      <protection locked="false"/>
    </xf>
    <xf applyAlignment="true" applyBorder="true" applyFill="false" applyFont="true" applyNumberFormat="true" borderId="1" fillId="0" fontId="4" numFmtId="1000" quotePrefix="false">
      <alignment horizontal="right" vertical="top" wrapText="true"/>
    </xf>
    <xf applyAlignment="true" applyBorder="true" applyFill="false" applyFont="true" applyNumberFormat="true" borderId="277" fillId="0" fontId="4" numFmtId="1000" quotePrefix="false">
      <alignment horizontal="left" vertical="top" wrapText="true"/>
    </xf>
    <xf applyAlignment="true" applyBorder="false" applyFill="false" applyFont="true" applyNumberFormat="true" borderId="0" fillId="0" fontId="4" numFmtId="1003" quotePrefix="false">
      <alignment horizontal="right"/>
      <protection locked="false"/>
    </xf>
    <xf applyAlignment="true" applyBorder="false" applyFill="false" applyFont="true" applyNumberFormat="true" borderId="0" fillId="0" fontId="4" numFmtId="1003" quotePrefix="false">
      <alignment horizontal="center" vertical="center" wrapText="true"/>
      <protection locked="false"/>
    </xf>
    <xf applyAlignment="true" applyBorder="true" applyFill="false" applyFont="true" applyNumberFormat="true" borderId="278" fillId="0" fontId="9" numFmtId="1000" quotePrefix="false">
      <alignment horizontal="center" vertical="center" wrapText="true"/>
    </xf>
    <xf applyAlignment="true" applyBorder="true" applyFill="false" applyFont="true" applyNumberFormat="true" borderId="279" fillId="0" fontId="9" numFmtId="1000" quotePrefix="false">
      <alignment horizontal="center" vertical="center" wrapText="true"/>
    </xf>
    <xf applyAlignment="true" applyBorder="true" applyFill="false" applyFont="true" applyNumberFormat="true" borderId="280" fillId="0" fontId="9" numFmtId="1000" quotePrefix="false">
      <alignment horizontal="center" vertical="center" wrapText="true"/>
    </xf>
    <xf applyAlignment="true" applyBorder="true" applyFill="false" applyFont="true" applyNumberFormat="true" borderId="281" fillId="0" fontId="9" numFmtId="1000" quotePrefix="false">
      <alignment horizontal="center" vertical="center" wrapText="true"/>
    </xf>
    <xf applyAlignment="true" applyBorder="true" applyFill="false" applyFont="true" applyNumberFormat="true" borderId="282" fillId="0" fontId="9" numFmtId="1000" quotePrefix="false">
      <alignment horizontal="center" vertical="center" wrapText="true"/>
    </xf>
    <xf applyAlignment="true" applyBorder="true" applyFill="false" applyFont="true" applyNumberFormat="true" borderId="283" fillId="0" fontId="9" numFmtId="1000" quotePrefix="false">
      <alignment horizontal="center" vertical="center" wrapText="true"/>
    </xf>
    <xf applyAlignment="true" applyBorder="true" applyFill="false" applyFont="true" applyNumberFormat="true" borderId="284" fillId="0" fontId="9" numFmtId="1000" quotePrefix="false">
      <alignment horizontal="center" vertical="center" wrapText="true"/>
    </xf>
    <xf applyAlignment="true" applyBorder="true" applyFill="false" applyFont="true" applyNumberFormat="true" borderId="285" fillId="0" fontId="9" numFmtId="1000" quotePrefix="false">
      <alignment horizontal="center" vertical="center" wrapText="true"/>
    </xf>
    <xf applyAlignment="true" applyBorder="false" applyFill="false" applyFont="false" borderId="0" fillId="0" fontId="1" numFmtId="0" quotePrefix="false">
      <alignment vertical="center"/>
    </xf>
    <xf applyAlignment="true" applyBorder="true" applyFill="false" applyFont="true" applyNumberFormat="true" borderId="1" fillId="0" fontId="4" numFmtId="1000" quotePrefix="false">
      <alignment horizontal="left" vertical="center" wrapText="true"/>
    </xf>
    <xf applyAlignment="true" applyBorder="true" applyFill="false" applyFont="true" applyNumberFormat="true" borderId="1" fillId="0" fontId="4" numFmtId="1003" quotePrefix="false">
      <alignment horizontal="right" vertical="center"/>
      <protection locked="false"/>
    </xf>
    <xf applyAlignment="true" applyBorder="false" applyFill="false" applyFont="true" applyNumberFormat="true" borderId="0" fillId="0" fontId="6" numFmtId="1000" quotePrefix="false">
      <alignment vertical="center"/>
    </xf>
    <xf applyAlignment="true" applyBorder="false" applyFill="false" applyFont="true" applyNumberFormat="true" borderId="0" fillId="0" fontId="7" numFmtId="1000" quotePrefix="false">
      <alignment vertical="center"/>
    </xf>
    <xf applyAlignment="true" applyBorder="true" applyFill="false" applyFont="true" applyNumberFormat="true" borderId="1" fillId="0" fontId="8" numFmtId="1001" quotePrefix="false">
      <alignment vertical="center"/>
      <protection hidden="true"/>
    </xf>
    <xf applyAlignment="true" applyBorder="true" applyFill="false" applyFont="true" applyNumberFormat="true" borderId="286" fillId="0" fontId="4" numFmtId="1000" quotePrefix="false">
      <alignment horizontal="left" vertical="top" wrapText="true"/>
    </xf>
    <xf applyAlignment="true" applyBorder="true" applyFill="false" applyFont="true" applyNumberFormat="true" borderId="287" fillId="0" fontId="4" numFmtId="1000" quotePrefix="false">
      <alignment horizontal="left" vertical="top" wrapText="true"/>
    </xf>
    <xf applyAlignment="true" applyBorder="true" applyFill="false" applyFont="true" applyNumberFormat="true" borderId="288" fillId="0" fontId="9" numFmtId="1000" quotePrefix="false">
      <alignment horizontal="center" vertical="center" wrapText="true"/>
    </xf>
    <xf applyAlignment="true" applyBorder="true" applyFill="false" applyFont="true" applyNumberFormat="true" borderId="289" fillId="0" fontId="9" numFmtId="1000" quotePrefix="false">
      <alignment horizontal="center" vertical="center" wrapText="true"/>
    </xf>
    <xf applyAlignment="true" applyBorder="true" applyFill="false" applyFont="true" applyNumberFormat="true" borderId="290" fillId="0" fontId="9" numFmtId="1000" quotePrefix="false">
      <alignment horizontal="center" vertical="center" wrapText="true"/>
    </xf>
    <xf applyAlignment="true" applyBorder="true" applyFill="false" applyFont="true" applyNumberFormat="true" borderId="291" fillId="0" fontId="9" numFmtId="1000" quotePrefix="false">
      <alignment horizontal="center" vertical="center" wrapText="true"/>
    </xf>
    <xf applyAlignment="true" applyBorder="true" applyFill="false" applyFont="true" applyNumberFormat="true" borderId="292" fillId="0" fontId="9" numFmtId="1000" quotePrefix="false">
      <alignment horizontal="center" vertical="center" wrapText="true"/>
    </xf>
    <xf applyAlignment="true" applyBorder="true" applyFill="false" applyFont="true" applyNumberFormat="true" borderId="293" fillId="0" fontId="9" numFmtId="1000" quotePrefix="false">
      <alignment horizontal="center" vertical="center" wrapText="true"/>
    </xf>
    <xf applyAlignment="true" applyBorder="true" applyFill="false" applyFont="true" applyNumberFormat="true" borderId="294" fillId="0" fontId="9" numFmtId="1000" quotePrefix="false">
      <alignment horizontal="center" vertical="center" wrapText="true"/>
    </xf>
    <xf applyAlignment="true" applyBorder="true" applyFill="false" applyFont="true" applyNumberFormat="true" borderId="295" fillId="0" fontId="9" numFmtId="1000" quotePrefix="false">
      <alignment horizontal="center" vertical="center" wrapText="true"/>
    </xf>
    <xf applyAlignment="true" applyBorder="true" applyFill="false" applyFont="true" applyNumberFormat="true" borderId="296" fillId="0" fontId="9" numFmtId="1000" quotePrefix="false">
      <alignment horizontal="center" vertical="center" wrapText="true"/>
    </xf>
    <xf applyAlignment="true" applyBorder="true" applyFill="false" applyFont="true" applyNumberFormat="true" borderId="297" fillId="0" fontId="9" numFmtId="1000" quotePrefix="false">
      <alignment horizontal="center" vertical="center" wrapText="true"/>
    </xf>
    <xf applyAlignment="true" applyBorder="true" applyFill="false" applyFont="true" applyNumberFormat="true" borderId="298" fillId="0" fontId="9" numFmtId="1000" quotePrefix="false">
      <alignment horizontal="center" vertical="center" wrapText="true"/>
    </xf>
    <xf applyAlignment="true" applyBorder="true" applyFill="false" applyFont="true" applyNumberFormat="true" borderId="299" fillId="0" fontId="9" numFmtId="1000" quotePrefix="false">
      <alignment horizontal="center" vertical="center" wrapText="true"/>
    </xf>
    <xf applyAlignment="true" applyBorder="true" applyFill="false" applyFont="true" applyNumberFormat="true" borderId="300" fillId="0" fontId="9" numFmtId="1000" quotePrefix="false">
      <alignment horizontal="center" vertical="center" wrapText="true"/>
    </xf>
    <xf applyAlignment="true" applyBorder="true" applyFill="false" applyFont="true" applyNumberFormat="true" borderId="301" fillId="0" fontId="9" numFmtId="1000" quotePrefix="false">
      <alignment horizontal="center" vertical="center" wrapText="true"/>
    </xf>
    <xf applyAlignment="true" applyBorder="true" applyFill="false" applyFont="true" applyNumberFormat="true" borderId="302" fillId="0" fontId="9" numFmtId="1000" quotePrefix="false">
      <alignment horizontal="center" vertical="center" wrapText="true"/>
    </xf>
    <xf applyAlignment="true" applyBorder="true" applyFill="false" applyFont="true" applyNumberFormat="true" borderId="303" fillId="0" fontId="9" numFmtId="1000" quotePrefix="false">
      <alignment horizontal="center" vertical="center" wrapText="true"/>
    </xf>
    <xf applyAlignment="true" applyBorder="true" applyFill="false" applyFont="true" applyNumberFormat="true" borderId="304" fillId="0" fontId="9" numFmtId="1000" quotePrefix="false">
      <alignment horizontal="center" vertical="center" wrapText="true"/>
    </xf>
    <xf applyAlignment="true" applyBorder="true" applyFill="false" applyFont="true" applyNumberFormat="true" borderId="305" fillId="0" fontId="9" numFmtId="1000" quotePrefix="false">
      <alignment horizontal="center" vertical="center" wrapText="true"/>
    </xf>
    <xf applyAlignment="true" applyBorder="true" applyFill="false" applyFont="true" applyNumberFormat="true" borderId="306" fillId="0" fontId="9" numFmtId="1000" quotePrefix="false">
      <alignment horizontal="center" vertical="center" wrapText="true"/>
    </xf>
    <xf applyAlignment="true" applyBorder="true" applyFill="false" applyFont="true" applyNumberFormat="true" borderId="307" fillId="0" fontId="9" numFmtId="1000" quotePrefix="false">
      <alignment horizontal="center" vertical="center" wrapText="true"/>
    </xf>
    <xf applyAlignment="true" applyBorder="true" applyFill="false" applyFont="true" applyNumberFormat="true" borderId="308" fillId="0" fontId="9" numFmtId="1000" quotePrefix="false">
      <alignment horizontal="center" vertical="center" wrapText="true"/>
    </xf>
    <xf applyAlignment="true" applyBorder="true" applyFill="false" applyFont="true" applyNumberFormat="true" borderId="309" fillId="0" fontId="9" numFmtId="1000" quotePrefix="false">
      <alignment horizontal="center" vertical="center" wrapText="true"/>
    </xf>
    <xf applyAlignment="true" applyBorder="true" applyFill="false" applyFont="true" applyNumberFormat="true" borderId="310" fillId="0" fontId="9" numFmtId="1000" quotePrefix="false">
      <alignment horizontal="center" vertical="center" wrapText="true"/>
    </xf>
    <xf applyAlignment="true" applyBorder="true" applyFill="false" applyFont="true" applyNumberFormat="true" borderId="311" fillId="0" fontId="9" numFmtId="1000" quotePrefix="false">
      <alignment horizontal="center" vertical="center" wrapText="true"/>
    </xf>
    <xf applyAlignment="true" applyBorder="true" applyFill="false" applyFont="true" applyNumberFormat="true" borderId="312" fillId="0" fontId="9" numFmtId="1000" quotePrefix="false">
      <alignment horizontal="center" vertical="center" wrapText="true"/>
    </xf>
    <xf applyAlignment="true" applyBorder="true" applyFill="false" applyFont="true" applyNumberFormat="true" borderId="313" fillId="0" fontId="9" numFmtId="1000" quotePrefix="false">
      <alignment horizontal="center" vertical="center" wrapText="true"/>
    </xf>
    <xf applyAlignment="true" applyBorder="true" applyFill="false" applyFont="true" applyNumberFormat="true" borderId="314" fillId="0" fontId="9" numFmtId="1000" quotePrefix="false">
      <alignment horizontal="center" vertical="center" wrapText="true"/>
    </xf>
    <xf applyAlignment="true" applyBorder="true" applyFill="false" applyFont="true" applyNumberFormat="true" borderId="315" fillId="0" fontId="9" numFmtId="1000" quotePrefix="false">
      <alignment horizontal="center" vertical="center" wrapText="true"/>
    </xf>
    <xf applyAlignment="true" applyBorder="true" applyFill="false" applyFont="true" applyNumberFormat="true" borderId="316" fillId="0" fontId="9" numFmtId="1000" quotePrefix="false">
      <alignment horizontal="center" vertical="center" wrapText="true"/>
    </xf>
    <xf applyAlignment="true" applyBorder="true" applyFill="false" applyFont="true" applyNumberFormat="true" borderId="317" fillId="0" fontId="9" numFmtId="1000" quotePrefix="false">
      <alignment horizontal="center" vertical="center" wrapText="true"/>
    </xf>
    <xf applyAlignment="true" applyBorder="true" applyFill="false" applyFont="true" applyNumberFormat="true" borderId="318" fillId="0" fontId="9" numFmtId="1000" quotePrefix="false">
      <alignment horizontal="center" vertical="center" wrapText="true"/>
    </xf>
    <xf applyAlignment="true" applyBorder="true" applyFill="false" applyFont="true" applyNumberFormat="true" borderId="319" fillId="0" fontId="9" numFmtId="1000" quotePrefix="false">
      <alignment horizontal="center" vertical="center" wrapText="true"/>
    </xf>
    <xf applyAlignment="true" applyBorder="false" applyFill="false" applyFont="true" applyNumberFormat="true" borderId="0" fillId="0" fontId="3" numFmtId="1000" quotePrefix="false">
      <alignment horizontal="center" vertical="center" wrapText="true"/>
    </xf>
    <xf applyAlignment="true" applyBorder="false" applyFill="false" applyFont="true" applyNumberFormat="true" borderId="0" fillId="0" fontId="24" numFmtId="1001" quotePrefix="false">
      <alignment horizontal="center" vertical="center" wrapText="true"/>
    </xf>
    <xf applyAlignment="true" applyBorder="true" applyFill="false" applyFont="true" applyNumberFormat="true" borderId="320" fillId="0" fontId="9" numFmtId="1000" quotePrefix="false">
      <alignment horizontal="center" vertical="center" wrapText="true"/>
    </xf>
    <xf applyAlignment="true" applyBorder="true" applyFill="false" applyFont="true" applyNumberFormat="true" borderId="321" fillId="0" fontId="9" numFmtId="1000" quotePrefix="false">
      <alignment horizontal="center" vertical="center" wrapText="true"/>
    </xf>
    <xf applyAlignment="true" applyBorder="true" applyFill="false" applyFont="true" applyNumberFormat="true" borderId="322" fillId="0" fontId="9" numFmtId="1000" quotePrefix="false">
      <alignment horizontal="center" vertical="center" wrapText="true"/>
    </xf>
    <xf applyAlignment="true" applyBorder="true" applyFill="false" applyFont="true" applyNumberFormat="true" borderId="323" fillId="0" fontId="9" numFmtId="1000" quotePrefix="false">
      <alignment horizontal="center" vertical="center" wrapText="true"/>
    </xf>
    <xf applyAlignment="true" applyBorder="true" applyFill="false" applyFont="true" applyNumberFormat="true" borderId="324" fillId="0" fontId="9" numFmtId="1000" quotePrefix="false">
      <alignment horizontal="center" vertical="center" wrapText="true"/>
    </xf>
    <xf applyAlignment="true" applyBorder="true" applyFill="false" applyFont="true" applyNumberFormat="true" borderId="325" fillId="0" fontId="9" numFmtId="1000" quotePrefix="false">
      <alignment horizontal="center" vertical="center" wrapText="true"/>
    </xf>
    <xf applyAlignment="true" applyBorder="true" applyFill="false" applyFont="true" applyNumberFormat="true" borderId="326" fillId="0" fontId="9" numFmtId="1000" quotePrefix="false">
      <alignment horizontal="center" vertical="center" wrapText="true"/>
    </xf>
    <xf applyAlignment="true" applyBorder="true" applyFill="false" applyFont="true" applyNumberFormat="true" borderId="327" fillId="0" fontId="9" numFmtId="1000" quotePrefix="false">
      <alignment horizontal="center" vertical="center" wrapText="true"/>
    </xf>
    <xf applyAlignment="true" applyBorder="true" applyFill="false" applyFont="true" applyNumberFormat="true" borderId="328" fillId="0" fontId="4" numFmtId="1001" quotePrefix="false">
      <alignment horizontal="center" vertical="center" wrapText="true"/>
      <protection hidden="true"/>
    </xf>
    <xf applyBorder="false" applyFill="false" applyFont="true" applyNumberFormat="true" borderId="0" fillId="0" fontId="6" numFmtId="1001" quotePrefix="false"/>
    <xf applyAlignment="true" applyBorder="true" applyFill="false" applyFont="true" applyNumberFormat="true" borderId="329" fillId="0" fontId="23" numFmtId="1000" quotePrefix="false">
      <alignment horizontal="center" vertical="center" wrapText="true"/>
    </xf>
    <xf applyAlignment="true" applyBorder="true" applyFill="false" applyFont="true" applyNumberFormat="true" borderId="330" fillId="0" fontId="23" numFmtId="1000" quotePrefix="false">
      <alignment horizontal="center" vertical="center" wrapText="true"/>
    </xf>
    <xf applyAlignment="true" applyBorder="true" applyFill="false" applyFont="true" applyNumberFormat="true" borderId="331" fillId="0" fontId="23" numFmtId="1000" quotePrefix="false">
      <alignment horizontal="center" vertical="center" wrapText="true"/>
    </xf>
    <xf applyAlignment="true" applyBorder="true" applyFill="false" applyFont="true" applyNumberFormat="true" borderId="332" fillId="0" fontId="23" numFmtId="1000" quotePrefix="false">
      <alignment horizontal="center" vertical="center" wrapText="true"/>
    </xf>
    <xf applyAlignment="true" applyBorder="true" applyFill="false" applyFont="true" applyNumberFormat="true" borderId="333" fillId="0" fontId="23" numFmtId="1000" quotePrefix="false">
      <alignment horizontal="center" vertical="center" wrapText="true"/>
    </xf>
    <xf applyAlignment="true" applyBorder="true" applyFill="false" applyFont="true" applyNumberFormat="true" borderId="334" fillId="0" fontId="23" numFmtId="1000" quotePrefix="false">
      <alignment horizontal="center" vertical="center" wrapText="true"/>
    </xf>
    <xf applyAlignment="true" applyBorder="true" applyFill="false" applyFont="true" applyNumberFormat="true" borderId="335" fillId="0" fontId="23" numFmtId="1000" quotePrefix="false">
      <alignment horizontal="center" vertical="center" wrapText="true"/>
    </xf>
    <xf applyAlignment="true" applyBorder="true" applyFill="false" applyFont="true" applyNumberFormat="true" borderId="336" fillId="0" fontId="23" numFmtId="1000" quotePrefix="false">
      <alignment horizontal="center" vertical="center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1" Target="worksheets/sheet1.xml" Type="http://schemas.openxmlformats.org/officeDocument/2006/relationships/worksheet"/>
  <Relationship Id="rId3" Target="styles.xml" Type="http://schemas.openxmlformats.org/officeDocument/2006/relationships/styles"/>
  <Relationship Id="rId2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63000"/>
                <a:satMod val="300000"/>
              </a:schemeClr>
            </a:gs>
            <a:gs pos="100000">
              <a:schemeClr val="phClr">
                <a:tint val="8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6350">
          <a:solidFill>
            <a:schemeClr val="phClr">
              <a:shade val="95000"/>
              <a:satMod val="105000"/>
            </a:schemeClr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60000"/>
                <a:satMod val="350000"/>
              </a:schemeClr>
            </a:gs>
            <a:gs pos="40000">
              <a:schemeClr val="phClr">
                <a:tint val="5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2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C447"/>
  <sheetViews>
    <sheetView showZeros="true" workbookViewId="0"/>
  </sheetViews>
  <sheetFormatPr baseColWidth="8" customHeight="false" defaultColWidth="10.788470377394527" defaultRowHeight="15" zeroHeight="false"/>
  <cols>
    <col customWidth="true" max="1" min="1" outlineLevel="0" style="1" width="34.988914709287073"/>
    <col customWidth="true" max="2" min="2" outlineLevel="0" style="0" width="13.037694454411152"/>
    <col bestFit="true" customWidth="true" max="9" min="3" outlineLevel="0" style="0" width="12.061391760625794"/>
    <col bestFit="true" customWidth="true" max="16384" min="10" outlineLevel="0" style="0" width="10.788470377394527"/>
  </cols>
  <sheetData>
    <row outlineLevel="0" r="1">
      <c r="A1" s="2" t="n">
        <v>28</v>
      </c>
      <c r="B1" s="2" t="s"/>
      <c r="C1" s="2" t="s"/>
      <c r="D1" s="2" t="s"/>
      <c r="E1" s="2" t="s"/>
      <c r="F1" s="2" t="s"/>
      <c r="G1" s="2" t="s"/>
      <c r="H1" s="2" t="s"/>
      <c r="I1" s="2" t="s"/>
      <c r="J1" s="8" t="n"/>
      <c r="K1" s="8" t="n"/>
      <c r="L1" s="8" t="n"/>
      <c r="M1" s="8" t="n"/>
      <c r="N1" s="11" t="n"/>
      <c r="O1" s="11" t="n"/>
      <c r="P1" s="11" t="n"/>
      <c r="Q1" s="11" t="n"/>
      <c r="R1" s="11" t="n"/>
      <c r="S1" s="11" t="n"/>
      <c r="T1" s="11" t="n"/>
      <c r="U1" s="11" t="n"/>
      <c r="V1" s="11" t="n"/>
      <c r="W1" s="11" t="n"/>
      <c r="X1" s="11" t="n"/>
      <c r="Y1" s="11" t="n"/>
      <c r="Z1" s="11" t="n"/>
      <c r="AA1" s="11" t="n"/>
      <c r="AB1" s="11" t="n"/>
      <c r="AC1" s="11" t="n"/>
    </row>
    <row outlineLevel="0" r="2">
      <c r="A2" s="13" t="s">
        <v>1</v>
      </c>
      <c r="B2" s="13" t="s">
        <v>1</v>
      </c>
      <c r="C2" s="13" t="s">
        <v>1</v>
      </c>
      <c r="D2" s="13" t="s">
        <v>1</v>
      </c>
      <c r="E2" s="13" t="s">
        <v>1</v>
      </c>
      <c r="F2" s="20" t="s">
        <v>5</v>
      </c>
      <c r="G2" s="0" t="n"/>
      <c r="H2" s="0" t="n"/>
      <c r="I2" s="0" t="n"/>
      <c r="J2" s="24" t="n"/>
      <c r="K2" s="24" t="n"/>
      <c r="L2" s="24" t="n"/>
      <c r="M2" s="24" t="n"/>
      <c r="N2" s="25" t="s">
        <v>8</v>
      </c>
      <c r="O2" s="11" t="n"/>
      <c r="P2" s="11" t="n"/>
      <c r="Q2" s="11" t="n"/>
      <c r="R2" s="11" t="n"/>
      <c r="S2" s="11" t="n"/>
      <c r="T2" s="11" t="n"/>
      <c r="U2" s="11" t="n"/>
      <c r="V2" s="11" t="n"/>
      <c r="W2" s="11" t="n"/>
      <c r="X2" s="11" t="n"/>
      <c r="Y2" s="11" t="n"/>
      <c r="Z2" s="11" t="n"/>
      <c r="AA2" s="11" t="n"/>
      <c r="AB2" s="11" t="n"/>
      <c r="AC2" s="11" t="n"/>
    </row>
    <row customHeight="true" ht="32.2529296875" outlineLevel="0" r="3">
      <c r="A3" s="13" t="s">
        <v>1</v>
      </c>
      <c r="B3" s="13" t="s">
        <v>1</v>
      </c>
      <c r="C3" s="13" t="s">
        <v>1</v>
      </c>
      <c r="D3" s="13" t="s">
        <v>1</v>
      </c>
      <c r="E3" s="13" t="s">
        <v>1</v>
      </c>
      <c r="F3" s="0" t="n"/>
      <c r="G3" s="0" t="n"/>
      <c r="H3" s="0" t="n"/>
      <c r="I3" s="0" t="n"/>
      <c r="J3" s="28" t="n"/>
      <c r="K3" s="28" t="n"/>
      <c r="L3" s="28" t="n"/>
      <c r="M3" s="28" t="n"/>
      <c r="N3" s="29" t="s">
        <v>13</v>
      </c>
      <c r="O3" s="30" t="s">
        <v>14</v>
      </c>
      <c r="P3" s="31" t="s"/>
      <c r="Q3" s="32" t="s"/>
      <c r="R3" s="33" t="s"/>
      <c r="S3" s="34" t="s"/>
      <c r="T3" s="35" t="s"/>
      <c r="U3" s="36" t="s"/>
      <c r="V3" s="37" t="s"/>
      <c r="W3" s="11" t="n"/>
      <c r="X3" s="11" t="n"/>
      <c r="Y3" s="11" t="n"/>
      <c r="Z3" s="11" t="n"/>
      <c r="AA3" s="11" t="n"/>
      <c r="AB3" s="11" t="n"/>
      <c r="AC3" s="11" t="n"/>
    </row>
    <row outlineLevel="0" r="4">
      <c r="A4" s="38" t="n"/>
      <c r="B4" s="38" t="n"/>
      <c r="C4" s="38" t="n"/>
      <c r="D4" s="38" t="n"/>
      <c r="E4" s="38" t="n"/>
      <c r="F4" s="0" t="n"/>
      <c r="G4" s="0" t="n"/>
      <c r="H4" s="0" t="n"/>
      <c r="I4" s="0" t="n"/>
      <c r="J4" s="28" t="n"/>
      <c r="K4" s="28" t="n"/>
      <c r="L4" s="28" t="n"/>
      <c r="M4" s="28" t="n"/>
      <c r="N4" s="29" t="s">
        <v>1</v>
      </c>
      <c r="O4" s="30" t="n"/>
      <c r="P4" s="30" t="n"/>
      <c r="Q4" s="30" t="n"/>
      <c r="R4" s="30" t="n"/>
      <c r="S4" s="30" t="n"/>
      <c r="T4" s="30" t="n"/>
      <c r="U4" s="30" t="n"/>
      <c r="V4" s="30" t="n"/>
      <c r="W4" s="11" t="n"/>
      <c r="X4" s="11" t="n"/>
      <c r="Y4" s="11" t="n"/>
      <c r="Z4" s="11" t="n"/>
      <c r="AA4" s="11" t="n"/>
      <c r="AB4" s="11" t="n"/>
      <c r="AC4" s="11" t="n"/>
    </row>
    <row customHeight="true" ht="26.208984375" outlineLevel="0" r="5">
      <c r="A5" s="39" t="s">
        <v>20</v>
      </c>
      <c r="B5" s="0" t="n"/>
      <c r="C5" s="0" t="n"/>
      <c r="D5" s="0" t="n"/>
      <c r="E5" s="0" t="n"/>
      <c r="F5" s="0" t="n"/>
      <c r="G5" s="0" t="n"/>
      <c r="H5" s="0" t="n"/>
      <c r="I5" s="0" t="n"/>
      <c r="J5" s="40" t="n"/>
      <c r="K5" s="40" t="n"/>
      <c r="L5" s="40" t="n"/>
      <c r="M5" s="40" t="n"/>
      <c r="N5" s="42" t="s">
        <v>21</v>
      </c>
      <c r="O5" s="30" t="s">
        <v>22</v>
      </c>
      <c r="P5" s="43" t="s"/>
      <c r="Q5" s="44" t="s"/>
      <c r="R5" s="45" t="s"/>
      <c r="S5" s="46" t="s"/>
      <c r="T5" s="47" t="s"/>
      <c r="U5" s="48" t="s"/>
      <c r="V5" s="49" t="s"/>
      <c r="W5" s="50" t="n"/>
      <c r="X5" s="11" t="n"/>
      <c r="Y5" s="11" t="n"/>
      <c r="Z5" s="51" t="n">
        <v>32</v>
      </c>
      <c r="AA5" s="11" t="n"/>
      <c r="AB5" s="11" t="n"/>
      <c r="AC5" s="11" t="n"/>
    </row>
    <row customHeight="true" ht="23.513671875" outlineLevel="0" r="6">
      <c r="A6" s="52" t="n"/>
      <c r="B6" s="40" t="n"/>
      <c r="C6" s="40" t="n"/>
      <c r="D6" s="40" t="n"/>
      <c r="E6" s="40" t="n"/>
      <c r="F6" s="40" t="n"/>
      <c r="G6" s="40" t="n"/>
      <c r="H6" s="40" t="n"/>
      <c r="I6" s="11" t="n"/>
      <c r="J6" s="11" t="n"/>
      <c r="K6" s="53" t="s">
        <v>26</v>
      </c>
      <c r="L6" s="54" t="s"/>
      <c r="M6" s="55" t="s"/>
      <c r="N6" s="56" t="s">
        <v>28</v>
      </c>
      <c r="O6" s="30" t="s">
        <v>29</v>
      </c>
      <c r="P6" s="57" t="s"/>
      <c r="Q6" s="58" t="s"/>
      <c r="R6" s="59" t="s"/>
      <c r="S6" s="60" t="s"/>
      <c r="T6" s="61" t="s"/>
      <c r="U6" s="62" t="s"/>
      <c r="V6" s="63" t="s"/>
      <c r="W6" s="11" t="n"/>
      <c r="X6" s="64" t="s">
        <v>30</v>
      </c>
      <c r="Y6" s="65" t="s"/>
      <c r="Z6" s="66" t="s"/>
      <c r="AA6" s="67" t="s"/>
      <c r="AB6" s="68" t="s"/>
      <c r="AC6" s="69" t="s"/>
    </row>
    <row outlineLevel="0" r="7">
      <c r="A7" s="70" t="s">
        <v>35</v>
      </c>
      <c r="B7" s="71" t="s">
        <v>36</v>
      </c>
      <c r="C7" s="72" t="n">
        <v>2023</v>
      </c>
      <c r="D7" s="72" t="n">
        <v>2024</v>
      </c>
      <c r="E7" s="72" t="n">
        <v>2025</v>
      </c>
      <c r="F7" s="72" t="n">
        <v>2026</v>
      </c>
      <c r="G7" s="72" t="n">
        <v>2027</v>
      </c>
      <c r="H7" s="72" t="n">
        <v>2028</v>
      </c>
      <c r="I7" s="72" t="n">
        <v>2029</v>
      </c>
      <c r="J7" s="9" t="n"/>
      <c r="K7" s="73" t="n">
        <v>2023</v>
      </c>
      <c r="L7" s="73" t="n">
        <v>2024</v>
      </c>
      <c r="M7" s="73" t="n">
        <v>2025</v>
      </c>
      <c r="N7" s="56" t="n"/>
      <c r="O7" s="30" t="n"/>
      <c r="P7" s="74" t="s"/>
      <c r="Q7" s="75" t="s"/>
      <c r="R7" s="76" t="s"/>
      <c r="S7" s="77" t="s"/>
      <c r="T7" s="78" t="s"/>
      <c r="U7" s="79" t="s"/>
      <c r="V7" s="80" t="s"/>
      <c r="W7" s="9" t="n"/>
      <c r="X7" s="73" t="n">
        <v>2023</v>
      </c>
      <c r="Y7" s="73" t="n">
        <v>2024</v>
      </c>
      <c r="Z7" s="73" t="n">
        <v>2025</v>
      </c>
      <c r="AA7" s="73" t="n">
        <v>2026</v>
      </c>
      <c r="AB7" s="73" t="n">
        <v>2027</v>
      </c>
      <c r="AC7" s="73" t="n">
        <v>2028</v>
      </c>
    </row>
    <row outlineLevel="0" r="8">
      <c r="A8" s="82" t="s"/>
      <c r="B8" s="84" t="s"/>
      <c r="C8" s="72" t="s">
        <v>42</v>
      </c>
      <c r="D8" s="72" t="s">
        <v>44</v>
      </c>
      <c r="E8" s="72" t="s">
        <v>45</v>
      </c>
      <c r="F8" s="72" t="s">
        <v>46</v>
      </c>
      <c r="G8" s="72" t="s">
        <v>47</v>
      </c>
      <c r="H8" s="72" t="s">
        <v>48</v>
      </c>
      <c r="I8" s="72" t="s">
        <v>49</v>
      </c>
      <c r="J8" s="9" t="n"/>
      <c r="K8" s="73" t="s">
        <v>51</v>
      </c>
      <c r="L8" s="73" t="s">
        <v>51</v>
      </c>
      <c r="M8" s="73" t="s">
        <v>51</v>
      </c>
      <c r="N8" s="86" t="n">
        <v>32</v>
      </c>
      <c r="O8" s="30" t="s">
        <v>53</v>
      </c>
      <c r="P8" s="87" t="s"/>
      <c r="Q8" s="88" t="s"/>
      <c r="R8" s="89" t="s"/>
      <c r="S8" s="90" t="s"/>
      <c r="T8" s="91" t="s"/>
      <c r="U8" s="92" t="s"/>
      <c r="V8" s="93" t="s"/>
      <c r="W8" s="9" t="n"/>
      <c r="X8" s="94" t="n"/>
      <c r="Y8" s="94" t="n"/>
      <c r="Z8" s="94" t="n"/>
      <c r="AA8" s="94" t="n"/>
      <c r="AB8" s="94" t="n"/>
      <c r="AC8" s="94" t="n"/>
    </row>
    <row outlineLevel="0" r="9">
      <c r="A9" s="4" t="s">
        <v>54</v>
      </c>
      <c r="B9" s="6" t="s">
        <v>55</v>
      </c>
      <c r="C9" s="27" t="n">
        <f aca="false" ca="false" dt2D="false" dtr="false" t="normal">ROUND(SUM(C25, C38), 1)</f>
        <v>1453</v>
      </c>
      <c r="D9" s="27" t="n">
        <f aca="false" ca="false" dt2D="false" dtr="false" t="normal">ROUND(SUM(D25, D38), 1)</f>
        <v>1468</v>
      </c>
      <c r="E9" s="27" t="n">
        <f aca="false" ca="false" dt2D="false" dtr="false" t="normal">ROUND(SUM(E25, E38), 1)</f>
        <v>1482</v>
      </c>
      <c r="F9" s="27" t="n">
        <f aca="false" ca="false" dt2D="false" dtr="false" t="normal">ROUND(SUM(F25, F38), 1)</f>
        <v>1484</v>
      </c>
      <c r="G9" s="27" t="n">
        <f aca="false" ca="false" dt2D="false" dtr="false" t="normal">ROUND(SUM(G25, G38), 1)</f>
        <v>1501</v>
      </c>
      <c r="H9" s="27" t="n">
        <f aca="false" ca="false" dt2D="false" dtr="false" t="normal">ROUND(SUM(H25, H38), 1)</f>
        <v>1514</v>
      </c>
      <c r="I9" s="27" t="n">
        <f aca="false" ca="false" dt2D="false" dtr="false" t="normal">ROUND(SUM(I25, I38), 1)</f>
        <v>1525</v>
      </c>
      <c r="J9" s="9" t="n"/>
      <c r="K9" s="9" t="n"/>
      <c r="L9" s="9" t="n"/>
      <c r="M9" s="9" t="n"/>
      <c r="N9" s="86" t="n">
        <v>32</v>
      </c>
      <c r="O9" s="104" t="s">
        <v>59</v>
      </c>
      <c r="P9" s="105" t="s"/>
      <c r="Q9" s="106" t="s"/>
      <c r="R9" s="107" t="s"/>
      <c r="S9" s="108" t="s"/>
      <c r="T9" s="109" t="s"/>
      <c r="U9" s="110" t="s"/>
      <c r="V9" s="111" t="s"/>
      <c r="W9" s="9" t="n"/>
      <c r="X9" s="12" t="n">
        <v>1436</v>
      </c>
      <c r="Y9" s="12" t="n">
        <v>1468</v>
      </c>
      <c r="Z9" s="12" t="n">
        <v>1482</v>
      </c>
      <c r="AA9" s="12" t="n">
        <v>1484</v>
      </c>
      <c r="AB9" s="12" t="n">
        <v>1501</v>
      </c>
      <c r="AC9" s="12" t="n">
        <v>1509</v>
      </c>
    </row>
    <row outlineLevel="0" r="10">
      <c r="A10" s="4" t="s">
        <v>60</v>
      </c>
      <c r="B10" s="6" t="s">
        <v>61</v>
      </c>
      <c r="C10" s="26" t="n">
        <f aca="false" ca="false" dt2D="false" dtr="false" t="normal">IF(X10="", "", X10)</f>
        <v>100.84269662921299</v>
      </c>
      <c r="D10" s="27" t="n">
        <f aca="false" ca="false" dt2D="false" dtr="false" t="normal">IFERROR(IF(C9=0, 0, D9/C9*100), 0)</f>
        <v>101.03234686854783</v>
      </c>
      <c r="E10" s="27" t="n">
        <f aca="false" ca="false" dt2D="false" dtr="false" t="normal">IFERROR(IF(D9=0, 0, E9/D9*100), 0)</f>
        <v>100.95367847411445</v>
      </c>
      <c r="F10" s="27" t="n">
        <f aca="false" ca="false" dt2D="false" dtr="false" t="normal">IFERROR(IF(E9=0, 0, F9/E9*100), 0)</f>
        <v>100.13495276653171</v>
      </c>
      <c r="G10" s="27" t="n">
        <f aca="false" ca="false" dt2D="false" dtr="false" t="normal">IFERROR(IF(F9=0, 0, G9/F9*100), 0)</f>
        <v>101.14555256064691</v>
      </c>
      <c r="H10" s="27" t="n">
        <f aca="false" ca="false" dt2D="false" dtr="false" t="normal">IFERROR(IF(G9=0, 0, H9/G9*100), 0)</f>
        <v>100.86608927381747</v>
      </c>
      <c r="I10" s="27" t="n">
        <f aca="false" ca="false" dt2D="false" dtr="false" t="normal">IFERROR(IF(H9=0, 0, I9/H9*100), 0)</f>
        <v>100.72655217965654</v>
      </c>
      <c r="J10" s="9" t="n"/>
      <c r="K10" s="9" t="n"/>
      <c r="L10" s="9" t="n"/>
      <c r="M10" s="9" t="n"/>
      <c r="N10" s="56" t="s">
        <v>68</v>
      </c>
      <c r="O10" s="30" t="s">
        <v>69</v>
      </c>
      <c r="P10" s="112" t="s"/>
      <c r="Q10" s="113" t="s"/>
      <c r="R10" s="114" t="s"/>
      <c r="S10" s="115" t="s"/>
      <c r="T10" s="116" t="s"/>
      <c r="U10" s="117" t="s"/>
      <c r="V10" s="118" t="s"/>
      <c r="W10" s="9" t="n"/>
      <c r="X10" s="12" t="n">
        <v>100.84269662921299</v>
      </c>
      <c r="Y10" s="12" t="n">
        <v>102.22841225626701</v>
      </c>
      <c r="Z10" s="12" t="n">
        <v>100.953678474114</v>
      </c>
      <c r="AA10" s="12" t="n">
        <v>100.134952766532</v>
      </c>
      <c r="AB10" s="12" t="n">
        <v>101.145552560647</v>
      </c>
      <c r="AC10" s="12" t="n">
        <v>100.532978014657</v>
      </c>
    </row>
    <row outlineLevel="0" r="11">
      <c r="A11" s="4" t="s">
        <v>71</v>
      </c>
      <c r="B11" s="6" t="n"/>
      <c r="C11" s="27" t="n">
        <f aca="false" ca="false" dt2D="false" dtr="false" t="normal">ROUND(SUM(C12, C13, C14, C15, C16, C17, C18, C21, C22, C23), 1)</f>
        <v>1453</v>
      </c>
      <c r="D11" s="27" t="n">
        <f aca="false" ca="false" dt2D="false" dtr="false" t="normal">ROUND(SUM(D12, D13, D14, D15, D16, D17, D18, D21, D22, D23), 1)</f>
        <v>1468</v>
      </c>
      <c r="E11" s="27" t="n">
        <f aca="false" ca="false" dt2D="false" dtr="false" t="normal">ROUND(SUM(E12, E13, E14, E15, E16, E17, E18, E21, E22, E23), 1)</f>
        <v>1482</v>
      </c>
      <c r="F11" s="27" t="n">
        <f aca="false" ca="false" dt2D="false" dtr="false" t="normal">ROUND(SUM(F12, F13, F14, F15, F16, F17, F18, F21, F22, F23), 1)</f>
        <v>1484</v>
      </c>
      <c r="G11" s="27" t="n">
        <f aca="false" ca="false" dt2D="false" dtr="false" t="normal">ROUND(SUM(G12, G13, G14, G15, G16, G17, G18, G21, G22, G23), 1)</f>
        <v>1501</v>
      </c>
      <c r="H11" s="27" t="n">
        <f aca="false" ca="false" dt2D="false" dtr="false" t="normal">ROUND(SUM(H12, H13, H14, H15, H16, H17, H18, H21, H22, H23), 1)</f>
        <v>1514</v>
      </c>
      <c r="I11" s="27" t="n">
        <f aca="false" ca="false" dt2D="false" dtr="false" t="normal">ROUND(SUM(I12, I13, I14, I15, I16, I17, I18, I21, I22, I23), 1)</f>
        <v>1525</v>
      </c>
      <c r="J11" s="9" t="n"/>
      <c r="K11" s="9" t="n"/>
      <c r="L11" s="9" t="n"/>
      <c r="M11" s="9" t="n"/>
      <c r="N11" s="119" t="s">
        <v>80</v>
      </c>
      <c r="O11" s="119" t="n"/>
      <c r="P11" s="119" t="n"/>
      <c r="Q11" s="119" t="n"/>
      <c r="R11" s="119" t="n"/>
      <c r="S11" s="119" t="n"/>
      <c r="T11" s="119" t="n"/>
      <c r="U11" s="119" t="n"/>
      <c r="V11" s="119" t="n"/>
      <c r="W11" s="9" t="n"/>
      <c r="X11" s="12" t="n"/>
      <c r="Y11" s="12" t="n"/>
      <c r="Z11" s="12" t="n"/>
      <c r="AA11" s="12" t="n"/>
      <c r="AB11" s="12" t="n"/>
      <c r="AC11" s="12" t="n"/>
    </row>
    <row outlineLevel="0" r="12">
      <c r="A12" s="4" t="s">
        <v>81</v>
      </c>
      <c r="B12" s="6" t="s">
        <v>82</v>
      </c>
      <c r="C12" s="27" t="n">
        <f aca="false" ca="false" dt2D="false" dtr="false" t="normal">SUM(C27, C42)</f>
        <v>0</v>
      </c>
      <c r="D12" s="27" t="n">
        <f aca="false" ca="false" dt2D="false" dtr="false" t="normal">SUM(D27, D42)</f>
        <v>0</v>
      </c>
      <c r="E12" s="27" t="n">
        <f aca="false" ca="false" dt2D="false" dtr="false" t="normal">SUM(E27, E42)</f>
        <v>0</v>
      </c>
      <c r="F12" s="27" t="n">
        <f aca="false" ca="false" dt2D="false" dtr="false" t="normal">SUM(F27, F42)</f>
        <v>0</v>
      </c>
      <c r="G12" s="27" t="n">
        <f aca="false" ca="false" dt2D="false" dtr="false" t="normal">SUM(G27, G42)</f>
        <v>0</v>
      </c>
      <c r="H12" s="27" t="n">
        <f aca="false" ca="false" dt2D="false" dtr="false" t="normal">SUM(H27, H42)</f>
        <v>0</v>
      </c>
      <c r="I12" s="27" t="n">
        <f aca="false" ca="false" dt2D="false" dtr="false" t="normal">SUM(I27, I42)</f>
        <v>0</v>
      </c>
      <c r="J12" s="9" t="n"/>
      <c r="K12" s="9" t="n"/>
      <c r="L12" s="9" t="n"/>
      <c r="M12" s="9" t="n"/>
      <c r="N12" s="120" t="s">
        <v>88</v>
      </c>
      <c r="O12" s="120" t="s"/>
      <c r="P12" s="120" t="s"/>
      <c r="Q12" s="120" t="s"/>
      <c r="R12" s="120" t="s"/>
      <c r="S12" s="120" t="s"/>
      <c r="T12" s="120" t="s"/>
      <c r="U12" s="120" t="s"/>
      <c r="V12" s="121" t="n"/>
      <c r="W12" s="9" t="n"/>
      <c r="X12" s="12" t="n">
        <v>0</v>
      </c>
      <c r="Y12" s="12" t="n">
        <v>0</v>
      </c>
      <c r="Z12" s="12" t="n">
        <v>0</v>
      </c>
      <c r="AA12" s="12" t="n">
        <v>0</v>
      </c>
      <c r="AB12" s="12" t="n">
        <v>0</v>
      </c>
      <c r="AC12" s="12" t="n">
        <v>0</v>
      </c>
    </row>
    <row outlineLevel="0" r="13">
      <c r="A13" s="4" t="s">
        <v>92</v>
      </c>
      <c r="B13" s="6" t="s">
        <v>94</v>
      </c>
      <c r="C13" s="27" t="n">
        <f aca="false" ca="false" dt2D="false" dtr="false" t="normal">SUM(C28, C43)</f>
        <v>126</v>
      </c>
      <c r="D13" s="27" t="n">
        <f aca="false" ca="false" dt2D="false" dtr="false" t="normal">SUM(D28, D43)</f>
        <v>133</v>
      </c>
      <c r="E13" s="27" t="n">
        <f aca="false" ca="false" dt2D="false" dtr="false" t="normal">SUM(E28, E43)</f>
        <v>136</v>
      </c>
      <c r="F13" s="27" t="n">
        <f aca="false" ca="false" dt2D="false" dtr="false" t="normal">SUM(F28, F43)</f>
        <v>137</v>
      </c>
      <c r="G13" s="27" t="n">
        <f aca="false" ca="false" dt2D="false" dtr="false" t="normal">SUM(G28, G43)</f>
        <v>141</v>
      </c>
      <c r="H13" s="27" t="n">
        <f aca="false" ca="false" dt2D="false" dtr="false" t="normal">SUM(H28, H43)</f>
        <v>143</v>
      </c>
      <c r="I13" s="27" t="n">
        <f aca="false" ca="false" dt2D="false" dtr="false" t="normal">SUM(I28, I43)</f>
        <v>145</v>
      </c>
      <c r="J13" s="9" t="n"/>
      <c r="K13" s="9" t="n"/>
      <c r="L13" s="9" t="n"/>
      <c r="M13" s="9" t="n"/>
      <c r="N13" s="120" t="s"/>
      <c r="O13" s="120" t="s"/>
      <c r="P13" s="120" t="s"/>
      <c r="Q13" s="120" t="s"/>
      <c r="R13" s="120" t="s"/>
      <c r="S13" s="120" t="s"/>
      <c r="T13" s="120" t="s"/>
      <c r="U13" s="120" t="s"/>
      <c r="V13" s="121" t="n"/>
      <c r="W13" s="9" t="n"/>
      <c r="X13" s="12" t="n">
        <v>126</v>
      </c>
      <c r="Y13" s="12" t="n">
        <v>133</v>
      </c>
      <c r="Z13" s="12" t="n">
        <v>136</v>
      </c>
      <c r="AA13" s="12" t="n">
        <v>137</v>
      </c>
      <c r="AB13" s="12" t="n">
        <v>141</v>
      </c>
      <c r="AC13" s="12" t="n">
        <v>141</v>
      </c>
    </row>
    <row outlineLevel="0" r="14">
      <c r="A14" s="4" t="s">
        <v>96</v>
      </c>
      <c r="B14" s="6" t="s">
        <v>97</v>
      </c>
      <c r="C14" s="27" t="n">
        <f aca="false" ca="false" dt2D="false" dtr="false" t="normal">SUM(C29, C44)</f>
        <v>43</v>
      </c>
      <c r="D14" s="27" t="n">
        <f aca="false" ca="false" dt2D="false" dtr="false" t="normal">SUM(D29, D44)</f>
        <v>26</v>
      </c>
      <c r="E14" s="27" t="n">
        <f aca="false" ca="false" dt2D="false" dtr="false" t="normal">SUM(E29, E44)</f>
        <v>26</v>
      </c>
      <c r="F14" s="27" t="n">
        <f aca="false" ca="false" dt2D="false" dtr="false" t="normal">SUM(F29, F44)</f>
        <v>26</v>
      </c>
      <c r="G14" s="27" t="n">
        <f aca="false" ca="false" dt2D="false" dtr="false" t="normal">SUM(G29, G44)</f>
        <v>28</v>
      </c>
      <c r="H14" s="27" t="n">
        <f aca="false" ca="false" dt2D="false" dtr="false" t="normal">SUM(H29, H44)</f>
        <v>29</v>
      </c>
      <c r="I14" s="27" t="n">
        <f aca="false" ca="false" dt2D="false" dtr="false" t="normal">SUM(I29, I44)</f>
        <v>30</v>
      </c>
      <c r="J14" s="9" t="n"/>
      <c r="K14" s="9" t="n"/>
      <c r="L14" s="9" t="n"/>
      <c r="M14" s="9" t="n"/>
      <c r="N14" s="133" t="n"/>
      <c r="O14" s="121" t="n"/>
      <c r="P14" s="121" t="n"/>
      <c r="Q14" s="121" t="n"/>
      <c r="R14" s="121" t="n"/>
      <c r="S14" s="121" t="n"/>
      <c r="T14" s="121" t="n"/>
      <c r="U14" s="121" t="n"/>
      <c r="V14" s="121" t="n"/>
      <c r="W14" s="9" t="n"/>
      <c r="X14" s="12" t="n">
        <v>26</v>
      </c>
      <c r="Y14" s="12" t="n">
        <v>26</v>
      </c>
      <c r="Z14" s="12" t="n">
        <v>26</v>
      </c>
      <c r="AA14" s="12" t="n">
        <v>26</v>
      </c>
      <c r="AB14" s="12" t="n">
        <v>28</v>
      </c>
      <c r="AC14" s="12" t="n">
        <v>28</v>
      </c>
    </row>
    <row outlineLevel="0" r="15">
      <c r="A15" s="4" t="s">
        <v>103</v>
      </c>
      <c r="B15" s="6" t="s">
        <v>104</v>
      </c>
      <c r="C15" s="27" t="n">
        <f aca="false" ca="false" dt2D="false" dtr="false" t="normal">SUM(C30, C45)</f>
        <v>9</v>
      </c>
      <c r="D15" s="27" t="n">
        <f aca="false" ca="false" dt2D="false" dtr="false" t="normal">SUM(D30, D45)</f>
        <v>21</v>
      </c>
      <c r="E15" s="27" t="n">
        <f aca="false" ca="false" dt2D="false" dtr="false" t="normal">SUM(E30, E45)</f>
        <v>24</v>
      </c>
      <c r="F15" s="27" t="n">
        <f aca="false" ca="false" dt2D="false" dtr="false" t="normal">SUM(F30, F45)</f>
        <v>25</v>
      </c>
      <c r="G15" s="27" t="n">
        <f aca="false" ca="false" dt2D="false" dtr="false" t="normal">SUM(G30, G45)</f>
        <v>27</v>
      </c>
      <c r="H15" s="27" t="n">
        <f aca="false" ca="false" dt2D="false" dtr="false" t="normal">SUM(H30, H45)</f>
        <v>28</v>
      </c>
      <c r="I15" s="27" t="n">
        <f aca="false" ca="false" dt2D="false" dtr="false" t="normal">SUM(I30, I45)</f>
        <v>29</v>
      </c>
      <c r="J15" s="9" t="n"/>
      <c r="K15" s="9" t="n"/>
      <c r="L15" s="9" t="n"/>
      <c r="M15" s="9" t="n"/>
      <c r="N15" s="133" t="n"/>
      <c r="O15" s="121" t="n"/>
      <c r="P15" s="121" t="n"/>
      <c r="Q15" s="121" t="n"/>
      <c r="R15" s="121" t="n"/>
      <c r="S15" s="121" t="n"/>
      <c r="T15" s="121" t="n"/>
      <c r="U15" s="121" t="n"/>
      <c r="V15" s="121" t="n"/>
      <c r="W15" s="9" t="n"/>
      <c r="X15" s="12" t="n">
        <v>9</v>
      </c>
      <c r="Y15" s="12" t="n">
        <v>21</v>
      </c>
      <c r="Z15" s="12" t="n">
        <v>24</v>
      </c>
      <c r="AA15" s="12" t="n">
        <v>25</v>
      </c>
      <c r="AB15" s="12" t="n">
        <v>27</v>
      </c>
      <c r="AC15" s="12" t="n">
        <v>27</v>
      </c>
    </row>
    <row outlineLevel="0" r="16">
      <c r="A16" s="4" t="s">
        <v>113</v>
      </c>
      <c r="B16" s="6" t="s">
        <v>114</v>
      </c>
      <c r="C16" s="27" t="n">
        <f aca="false" ca="false" dt2D="false" dtr="false" t="normal">SUM(C31, C46)</f>
        <v>28</v>
      </c>
      <c r="D16" s="27" t="n">
        <f aca="false" ca="false" dt2D="false" dtr="false" t="normal">SUM(D31, D46)</f>
        <v>28</v>
      </c>
      <c r="E16" s="27" t="n">
        <f aca="false" ca="false" dt2D="false" dtr="false" t="normal">SUM(E31, E46)</f>
        <v>30</v>
      </c>
      <c r="F16" s="27" t="n">
        <f aca="false" ca="false" dt2D="false" dtr="false" t="normal">SUM(F31, F46)</f>
        <v>30</v>
      </c>
      <c r="G16" s="27" t="n">
        <f aca="false" ca="false" dt2D="false" dtr="false" t="normal">SUM(G31, G46)</f>
        <v>31</v>
      </c>
      <c r="H16" s="27" t="n">
        <f aca="false" ca="false" dt2D="false" dtr="false" t="normal">SUM(H31, H46)</f>
        <v>32</v>
      </c>
      <c r="I16" s="27" t="n">
        <f aca="false" ca="false" dt2D="false" dtr="false" t="normal">SUM(I31, I46)</f>
        <v>33</v>
      </c>
      <c r="J16" s="9" t="n"/>
      <c r="K16" s="9" t="n"/>
      <c r="L16" s="9" t="n"/>
      <c r="M16" s="9" t="n"/>
      <c r="N16" s="133" t="n"/>
      <c r="O16" s="121" t="n"/>
      <c r="P16" s="121" t="n"/>
      <c r="Q16" s="121" t="n"/>
      <c r="R16" s="121" t="n"/>
      <c r="S16" s="121" t="n"/>
      <c r="T16" s="121" t="n"/>
      <c r="U16" s="121" t="n"/>
      <c r="V16" s="121" t="n"/>
      <c r="W16" s="9" t="n"/>
      <c r="X16" s="12" t="n">
        <v>28</v>
      </c>
      <c r="Y16" s="12" t="n">
        <v>28</v>
      </c>
      <c r="Z16" s="12" t="n">
        <v>30</v>
      </c>
      <c r="AA16" s="12" t="n">
        <v>30</v>
      </c>
      <c r="AB16" s="12" t="n">
        <v>31</v>
      </c>
      <c r="AC16" s="12" t="n">
        <v>32</v>
      </c>
    </row>
    <row outlineLevel="0" r="17">
      <c r="A17" s="4" t="s">
        <v>119</v>
      </c>
      <c r="B17" s="6" t="s">
        <v>120</v>
      </c>
      <c r="C17" s="27" t="n">
        <f aca="false" ca="false" dt2D="false" dtr="false" t="normal">SUM(C32, C47)</f>
        <v>20</v>
      </c>
      <c r="D17" s="27" t="n">
        <f aca="false" ca="false" dt2D="false" dtr="false" t="normal">SUM(D32, D47)</f>
        <v>18</v>
      </c>
      <c r="E17" s="27" t="n">
        <f aca="false" ca="false" dt2D="false" dtr="false" t="normal">SUM(E32, E47)</f>
        <v>19</v>
      </c>
      <c r="F17" s="27" t="n">
        <f aca="false" ca="false" dt2D="false" dtr="false" t="normal">SUM(F32, F47)</f>
        <v>19</v>
      </c>
      <c r="G17" s="27" t="n">
        <f aca="false" ca="false" dt2D="false" dtr="false" t="normal">SUM(G32, G47)</f>
        <v>20</v>
      </c>
      <c r="H17" s="27" t="n">
        <f aca="false" ca="false" dt2D="false" dtr="false" t="normal">SUM(H32, H47)</f>
        <v>21</v>
      </c>
      <c r="I17" s="27" t="n">
        <f aca="false" ca="false" dt2D="false" dtr="false" t="normal">SUM(I32, I47)</f>
        <v>22</v>
      </c>
      <c r="J17" s="9" t="n"/>
      <c r="K17" s="9" t="n"/>
      <c r="L17" s="9" t="n"/>
      <c r="M17" s="9" t="n"/>
      <c r="N17" s="133" t="n"/>
      <c r="O17" s="121" t="n"/>
      <c r="P17" s="121" t="n"/>
      <c r="Q17" s="121" t="n"/>
      <c r="R17" s="121" t="n"/>
      <c r="S17" s="121" t="n"/>
      <c r="T17" s="121" t="n"/>
      <c r="U17" s="121" t="n"/>
      <c r="V17" s="121" t="n"/>
      <c r="W17" s="9" t="n"/>
      <c r="X17" s="12" t="n">
        <v>20</v>
      </c>
      <c r="Y17" s="12" t="n">
        <v>18</v>
      </c>
      <c r="Z17" s="12" t="n">
        <v>19</v>
      </c>
      <c r="AA17" s="12" t="n">
        <v>19</v>
      </c>
      <c r="AB17" s="12" t="n">
        <v>20</v>
      </c>
      <c r="AC17" s="12" t="n">
        <v>21</v>
      </c>
    </row>
    <row outlineLevel="0" r="18">
      <c r="A18" s="81" t="s">
        <v>125</v>
      </c>
      <c r="B18" s="83" t="s">
        <v>126</v>
      </c>
      <c r="C18" s="134" t="n">
        <f aca="false" ca="false" dt2D="false" dtr="false" t="normal">SUM(C33, C48)</f>
        <v>792</v>
      </c>
      <c r="D18" s="134" t="n">
        <f aca="false" ca="false" dt2D="false" dtr="false" t="normal">SUM(D33, D48)</f>
        <v>790</v>
      </c>
      <c r="E18" s="134" t="n">
        <f aca="false" ca="false" dt2D="false" dtr="false" t="normal">SUM(E33, E48)</f>
        <v>792</v>
      </c>
      <c r="F18" s="134" t="n">
        <f aca="false" ca="false" dt2D="false" dtr="false" t="normal">SUM(F33, F48)</f>
        <v>792</v>
      </c>
      <c r="G18" s="134" t="n">
        <f aca="false" ca="false" dt2D="false" dtr="false" t="normal">SUM(G33, G48)</f>
        <v>793</v>
      </c>
      <c r="H18" s="134" t="n">
        <f aca="false" ca="false" dt2D="false" dtr="false" t="normal">SUM(H33, H48)</f>
        <v>795</v>
      </c>
      <c r="I18" s="134" t="n">
        <f aca="false" ca="false" dt2D="false" dtr="false" t="normal">SUM(I33, I48)</f>
        <v>797</v>
      </c>
      <c r="J18" s="9" t="n"/>
      <c r="K18" s="9" t="n"/>
      <c r="L18" s="9" t="n"/>
      <c r="M18" s="9" t="n"/>
      <c r="N18" s="133" t="n"/>
      <c r="O18" s="121" t="n"/>
      <c r="P18" s="121" t="n"/>
      <c r="Q18" s="121" t="n"/>
      <c r="R18" s="121" t="n"/>
      <c r="S18" s="121" t="n"/>
      <c r="T18" s="121" t="n"/>
      <c r="U18" s="121" t="n"/>
      <c r="V18" s="121" t="n"/>
      <c r="W18" s="9" t="n"/>
      <c r="X18" s="12" t="n">
        <v>792</v>
      </c>
      <c r="Y18" s="12" t="n">
        <v>790</v>
      </c>
      <c r="Z18" s="12" t="n">
        <v>792</v>
      </c>
      <c r="AA18" s="12" t="n">
        <v>792</v>
      </c>
      <c r="AB18" s="12" t="n">
        <v>793</v>
      </c>
      <c r="AC18" s="12" t="n">
        <v>794</v>
      </c>
    </row>
    <row outlineLevel="0" r="19">
      <c r="A19" s="3" t="s">
        <v>1</v>
      </c>
      <c r="B19" s="5" t="s">
        <v>1</v>
      </c>
      <c r="C19" s="7" t="n"/>
      <c r="D19" s="7" t="n"/>
      <c r="E19" s="7" t="n"/>
      <c r="F19" s="7" t="n"/>
      <c r="G19" s="7" t="n"/>
      <c r="H19" s="7" t="n"/>
      <c r="I19" s="7" t="n"/>
      <c r="J19" s="9" t="n"/>
      <c r="K19" s="9" t="n"/>
      <c r="L19" s="9" t="n"/>
      <c r="M19" s="9" t="n"/>
      <c r="N19" s="133" t="n"/>
      <c r="O19" s="121" t="n"/>
      <c r="P19" s="121" t="n"/>
      <c r="Q19" s="121" t="n"/>
      <c r="R19" s="121" t="n"/>
      <c r="S19" s="121" t="n"/>
      <c r="T19" s="121" t="n"/>
      <c r="U19" s="121" t="n"/>
      <c r="V19" s="121" t="n"/>
      <c r="W19" s="9" t="n"/>
      <c r="X19" s="12" t="n"/>
      <c r="Y19" s="12" t="n"/>
      <c r="Z19" s="12" t="n"/>
      <c r="AA19" s="12" t="n"/>
      <c r="AB19" s="12" t="n"/>
      <c r="AC19" s="12" t="n"/>
    </row>
    <row outlineLevel="0" r="20">
      <c r="A20" s="14" t="n">
        <v>29</v>
      </c>
      <c r="B20" s="135" t="s"/>
      <c r="C20" s="136" t="s"/>
      <c r="D20" s="137" t="s"/>
      <c r="E20" s="138" t="s"/>
      <c r="F20" s="139" t="s"/>
      <c r="G20" s="140" t="s"/>
      <c r="H20" s="141" t="s"/>
      <c r="I20" s="142" t="s"/>
      <c r="J20" s="9" t="n"/>
      <c r="K20" s="9" t="n"/>
      <c r="L20" s="9" t="n"/>
      <c r="M20" s="9" t="n"/>
      <c r="N20" s="133" t="n"/>
      <c r="O20" s="121" t="n"/>
      <c r="P20" s="121" t="n"/>
      <c r="Q20" s="121" t="n"/>
      <c r="R20" s="121" t="n"/>
      <c r="S20" s="121" t="n"/>
      <c r="T20" s="121" t="n"/>
      <c r="U20" s="121" t="n"/>
      <c r="V20" s="121" t="n"/>
      <c r="W20" s="9" t="n"/>
      <c r="X20" s="12" t="n"/>
      <c r="Y20" s="12" t="n"/>
      <c r="Z20" s="12" t="n"/>
      <c r="AA20" s="12" t="n"/>
      <c r="AB20" s="12" t="n"/>
      <c r="AC20" s="12" t="n"/>
    </row>
    <row outlineLevel="0" r="21">
      <c r="A21" s="4" t="s">
        <v>136</v>
      </c>
      <c r="B21" s="6" t="s">
        <v>137</v>
      </c>
      <c r="C21" s="27" t="n">
        <f aca="false" ca="false" dt2D="false" dtr="false" t="normal">SUM(C34, C49)</f>
        <v>9</v>
      </c>
      <c r="D21" s="27" t="n">
        <f aca="false" ca="false" dt2D="false" dtr="false" t="normal">SUM(D34, D49)</f>
        <v>22</v>
      </c>
      <c r="E21" s="27" t="n">
        <f aca="false" ca="false" dt2D="false" dtr="false" t="normal">SUM(E34, E49)</f>
        <v>25</v>
      </c>
      <c r="F21" s="27" t="n">
        <f aca="false" ca="false" dt2D="false" dtr="false" t="normal">SUM(F34, F49)</f>
        <v>24</v>
      </c>
      <c r="G21" s="27" t="n">
        <f aca="false" ca="false" dt2D="false" dtr="false" t="normal">SUM(G34, G49)</f>
        <v>26</v>
      </c>
      <c r="H21" s="27" t="n">
        <f aca="false" ca="false" dt2D="false" dtr="false" t="normal">SUM(H34, H49)</f>
        <v>27</v>
      </c>
      <c r="I21" s="27" t="n">
        <f aca="false" ca="false" dt2D="false" dtr="false" t="normal">SUM(I34, I49)</f>
        <v>28</v>
      </c>
      <c r="J21" s="9" t="n"/>
      <c r="K21" s="9" t="n"/>
      <c r="L21" s="9" t="n"/>
      <c r="M21" s="9" t="n"/>
      <c r="N21" s="133" t="n"/>
      <c r="O21" s="121" t="n"/>
      <c r="P21" s="121" t="n"/>
      <c r="Q21" s="121" t="n"/>
      <c r="R21" s="121" t="n"/>
      <c r="S21" s="121" t="n"/>
      <c r="T21" s="121" t="n"/>
      <c r="U21" s="121" t="n"/>
      <c r="V21" s="121" t="n"/>
      <c r="W21" s="9" t="n"/>
      <c r="X21" s="12" t="n">
        <v>9</v>
      </c>
      <c r="Y21" s="12" t="n">
        <v>22</v>
      </c>
      <c r="Z21" s="12" t="n">
        <v>25</v>
      </c>
      <c r="AA21" s="12" t="n">
        <v>24</v>
      </c>
      <c r="AB21" s="12" t="n">
        <v>26</v>
      </c>
      <c r="AC21" s="12" t="n">
        <v>28</v>
      </c>
    </row>
    <row outlineLevel="0" r="22">
      <c r="A22" s="4" t="s">
        <v>143</v>
      </c>
      <c r="B22" s="6" t="s">
        <v>144</v>
      </c>
      <c r="C22" s="27" t="n">
        <f aca="false" ca="false" dt2D="false" dtr="false" t="normal">SUM(C35, C50)</f>
        <v>1</v>
      </c>
      <c r="D22" s="27" t="n">
        <f aca="false" ca="false" dt2D="false" dtr="false" t="normal">SUM(D35, D50)</f>
        <v>5</v>
      </c>
      <c r="E22" s="27" t="n">
        <f aca="false" ca="false" dt2D="false" dtr="false" t="normal">SUM(E35, E50)</f>
        <v>5</v>
      </c>
      <c r="F22" s="27" t="n">
        <f aca="false" ca="false" dt2D="false" dtr="false" t="normal">SUM(F35, F50)</f>
        <v>5</v>
      </c>
      <c r="G22" s="27" t="n">
        <f aca="false" ca="false" dt2D="false" dtr="false" t="normal">SUM(G35, G50)</f>
        <v>5</v>
      </c>
      <c r="H22" s="27" t="n">
        <f aca="false" ca="false" dt2D="false" dtr="false" t="normal">SUM(H35, H50)</f>
        <v>5</v>
      </c>
      <c r="I22" s="27" t="n">
        <f aca="false" ca="false" dt2D="false" dtr="false" t="normal">SUM(I35, I50)</f>
        <v>5</v>
      </c>
      <c r="J22" s="9" t="n"/>
      <c r="K22" s="9" t="n"/>
      <c r="L22" s="9" t="n"/>
      <c r="M22" s="9" t="n"/>
      <c r="N22" s="133" t="n"/>
      <c r="O22" s="121" t="n"/>
      <c r="P22" s="121" t="n"/>
      <c r="Q22" s="121" t="n"/>
      <c r="R22" s="121" t="n"/>
      <c r="S22" s="121" t="n"/>
      <c r="T22" s="121" t="n"/>
      <c r="U22" s="121" t="n"/>
      <c r="V22" s="121" t="n"/>
      <c r="W22" s="9" t="n"/>
      <c r="X22" s="12" t="n">
        <v>1</v>
      </c>
      <c r="Y22" s="12" t="n">
        <v>5</v>
      </c>
      <c r="Z22" s="12" t="n">
        <v>5</v>
      </c>
      <c r="AA22" s="12" t="n">
        <v>5</v>
      </c>
      <c r="AB22" s="12" t="n">
        <v>5</v>
      </c>
      <c r="AC22" s="12" t="n">
        <v>6</v>
      </c>
    </row>
    <row outlineLevel="0" r="23">
      <c r="A23" s="4" t="s">
        <v>150</v>
      </c>
      <c r="B23" s="6" t="s">
        <v>151</v>
      </c>
      <c r="C23" s="27" t="n">
        <f aca="false" ca="false" dt2D="false" dtr="false" t="normal">SUM(C36, C51)</f>
        <v>425</v>
      </c>
      <c r="D23" s="27" t="n">
        <f aca="false" ca="false" dt2D="false" dtr="false" t="normal">SUM(D36, D51)</f>
        <v>425</v>
      </c>
      <c r="E23" s="27" t="n">
        <f aca="false" ca="false" dt2D="false" dtr="false" t="normal">SUM(E36, E51)</f>
        <v>425</v>
      </c>
      <c r="F23" s="27" t="n">
        <f aca="false" ca="false" dt2D="false" dtr="false" t="normal">SUM(F36, F51)</f>
        <v>426</v>
      </c>
      <c r="G23" s="27" t="n">
        <f aca="false" ca="false" dt2D="false" dtr="false" t="normal">SUM(G36, G51)</f>
        <v>430</v>
      </c>
      <c r="H23" s="27" t="n">
        <f aca="false" ca="false" dt2D="false" dtr="false" t="normal">SUM(H36, H51)</f>
        <v>434</v>
      </c>
      <c r="I23" s="27" t="n">
        <f aca="false" ca="false" dt2D="false" dtr="false" t="normal">SUM(I36, I51)</f>
        <v>436</v>
      </c>
      <c r="J23" s="9" t="n"/>
      <c r="K23" s="9" t="n"/>
      <c r="L23" s="9" t="n"/>
      <c r="M23" s="9" t="n"/>
      <c r="N23" s="133" t="n"/>
      <c r="O23" s="121" t="n"/>
      <c r="P23" s="121" t="n"/>
      <c r="Q23" s="121" t="n"/>
      <c r="R23" s="121" t="n"/>
      <c r="S23" s="121" t="n"/>
      <c r="T23" s="121" t="n"/>
      <c r="U23" s="121" t="n"/>
      <c r="V23" s="121" t="n"/>
      <c r="W23" s="9" t="n"/>
      <c r="X23" s="12" t="n">
        <v>425</v>
      </c>
      <c r="Y23" s="12" t="n">
        <v>425</v>
      </c>
      <c r="Z23" s="12" t="n">
        <v>425</v>
      </c>
      <c r="AA23" s="12" t="n">
        <v>426</v>
      </c>
      <c r="AB23" s="12" t="n">
        <v>430</v>
      </c>
      <c r="AC23" s="12" t="n">
        <v>432</v>
      </c>
    </row>
    <row outlineLevel="0" r="24">
      <c r="A24" s="4" t="n"/>
      <c r="B24" s="6" t="n"/>
      <c r="C24" s="27" t="n"/>
      <c r="D24" s="27" t="n"/>
      <c r="E24" s="27" t="n"/>
      <c r="F24" s="27" t="n"/>
      <c r="G24" s="27" t="n"/>
      <c r="H24" s="27" t="n"/>
      <c r="I24" s="27" t="n"/>
      <c r="J24" s="9" t="n"/>
      <c r="K24" s="9" t="n"/>
      <c r="L24" s="9" t="n"/>
      <c r="M24" s="9" t="n"/>
      <c r="N24" s="11" t="n"/>
      <c r="O24" s="9" t="n"/>
      <c r="P24" s="9" t="n"/>
      <c r="Q24" s="9" t="n"/>
      <c r="R24" s="9" t="n"/>
      <c r="S24" s="9" t="n"/>
      <c r="T24" s="9" t="n"/>
      <c r="U24" s="9" t="n"/>
      <c r="V24" s="9" t="n"/>
      <c r="W24" s="9" t="n"/>
      <c r="X24" s="12" t="n"/>
      <c r="Y24" s="12" t="n"/>
      <c r="Z24" s="12" t="n"/>
      <c r="AA24" s="12" t="n"/>
      <c r="AB24" s="12" t="n"/>
      <c r="AC24" s="12" t="n"/>
    </row>
    <row outlineLevel="0" r="25">
      <c r="A25" s="4" t="s">
        <v>163</v>
      </c>
      <c r="B25" s="6" t="s">
        <v>164</v>
      </c>
      <c r="C25" s="152" t="n">
        <f aca="false" ca="false" dt2D="false" dtr="false" t="normal">ROUND(SUM(C27:C36), 1)</f>
        <v>1421</v>
      </c>
      <c r="D25" s="153" t="n">
        <f aca="false" ca="false" dt2D="false" dtr="false" t="normal">ROUND(SUM(D27:D36), 1)</f>
        <v>1455</v>
      </c>
      <c r="E25" s="153" t="n">
        <f aca="false" ca="false" dt2D="false" dtr="false" t="normal">ROUND(SUM(E27:E36), 1)</f>
        <v>1468</v>
      </c>
      <c r="F25" s="153" t="n">
        <f aca="false" ca="false" dt2D="false" dtr="false" t="normal">ROUND(SUM(F27:F36), 1)</f>
        <v>1469</v>
      </c>
      <c r="G25" s="153" t="n">
        <f aca="false" ca="false" dt2D="false" dtr="false" t="normal">ROUND(SUM(G27:G36), 1)</f>
        <v>1485</v>
      </c>
      <c r="H25" s="153" t="n">
        <f aca="false" ca="false" dt2D="false" dtr="false" t="normal">ROUND(SUM(H27:H36), 1)</f>
        <v>1497</v>
      </c>
      <c r="I25" s="154" t="n">
        <f aca="false" ca="false" dt2D="false" dtr="false" t="normal">ROUND(SUM(I27:I36), 1)</f>
        <v>1507</v>
      </c>
      <c r="J25" s="9" t="n"/>
      <c r="K25" s="9" t="n"/>
      <c r="L25" s="9" t="n"/>
      <c r="M25" s="9" t="n"/>
      <c r="N25" s="11" t="n"/>
      <c r="O25" s="9" t="n"/>
      <c r="P25" s="9" t="n"/>
      <c r="Q25" s="9" t="n"/>
      <c r="R25" s="9" t="n"/>
      <c r="S25" s="9" t="n"/>
      <c r="T25" s="9" t="n"/>
      <c r="U25" s="9" t="n"/>
      <c r="V25" s="9" t="n"/>
      <c r="W25" s="9" t="n"/>
      <c r="X25" s="12" t="n">
        <v>1421</v>
      </c>
      <c r="Y25" s="12" t="n">
        <v>1455</v>
      </c>
      <c r="Z25" s="12" t="n">
        <v>1468</v>
      </c>
      <c r="AA25" s="12" t="n">
        <v>1469</v>
      </c>
      <c r="AB25" s="12" t="n">
        <v>1485</v>
      </c>
      <c r="AC25" s="12" t="n">
        <v>1493</v>
      </c>
    </row>
    <row outlineLevel="0" r="26">
      <c r="A26" s="4" t="s">
        <v>168</v>
      </c>
      <c r="B26" s="6" t="n"/>
      <c r="C26" s="27" t="n">
        <f aca="false" ca="false" dt2D="false" dtr="false" t="normal">ROUND(SUM(C27:C36), 1)</f>
        <v>1421</v>
      </c>
      <c r="D26" s="27" t="n">
        <f aca="false" ca="false" dt2D="false" dtr="false" t="normal">ROUND(SUM(D27:D36), 1)</f>
        <v>1455</v>
      </c>
      <c r="E26" s="27" t="n">
        <f aca="false" ca="false" dt2D="false" dtr="false" t="normal">ROUND(SUM(E27:E36), 1)</f>
        <v>1468</v>
      </c>
      <c r="F26" s="27" t="n">
        <f aca="false" ca="false" dt2D="false" dtr="false" t="normal">ROUND(SUM(F27:F36), 1)</f>
        <v>1469</v>
      </c>
      <c r="G26" s="27" t="n">
        <f aca="false" ca="false" dt2D="false" dtr="false" t="normal">ROUND(SUM(G27:G36), 1)</f>
        <v>1485</v>
      </c>
      <c r="H26" s="27" t="n">
        <f aca="false" ca="false" dt2D="false" dtr="false" t="normal">ROUND(SUM(H27:H36), 1)</f>
        <v>1497</v>
      </c>
      <c r="I26" s="27" t="n">
        <f aca="false" ca="false" dt2D="false" dtr="false" t="normal">ROUND(SUM(I27:I36), 1)</f>
        <v>1507</v>
      </c>
      <c r="J26" s="9" t="n"/>
      <c r="K26" s="9" t="n"/>
      <c r="L26" s="9" t="n"/>
      <c r="M26" s="9" t="n"/>
      <c r="N26" s="11" t="n"/>
      <c r="O26" s="9" t="n"/>
      <c r="P26" s="9" t="n"/>
      <c r="Q26" s="9" t="n"/>
      <c r="R26" s="9" t="n"/>
      <c r="S26" s="9" t="n"/>
      <c r="T26" s="9" t="n"/>
      <c r="U26" s="9" t="n"/>
      <c r="V26" s="9" t="n"/>
      <c r="W26" s="9" t="n"/>
      <c r="X26" s="12" t="n"/>
      <c r="Y26" s="12" t="n"/>
      <c r="Z26" s="12" t="n"/>
      <c r="AA26" s="12" t="n"/>
      <c r="AB26" s="12" t="n"/>
      <c r="AC26" s="12" t="n"/>
    </row>
    <row outlineLevel="0" r="27">
      <c r="A27" s="4" t="s">
        <v>175</v>
      </c>
      <c r="B27" s="6" t="s">
        <v>176</v>
      </c>
      <c r="C27" s="26" t="n">
        <f aca="false" ca="false" dt2D="false" dtr="false" t="normal">IF(X27="", "", X27)</f>
        <v>0</v>
      </c>
      <c r="D27" s="26" t="n">
        <v>0</v>
      </c>
      <c r="E27" s="26" t="n">
        <v>0</v>
      </c>
      <c r="F27" s="26" t="n">
        <v>0</v>
      </c>
      <c r="G27" s="26" t="n">
        <v>0</v>
      </c>
      <c r="H27" s="26" t="n">
        <v>0</v>
      </c>
      <c r="I27" s="26" t="n">
        <v>0</v>
      </c>
      <c r="J27" s="9" t="n"/>
      <c r="K27" s="9" t="n"/>
      <c r="L27" s="9" t="n"/>
      <c r="M27" s="9" t="n"/>
      <c r="N27" s="11" t="n"/>
      <c r="O27" s="9" t="n"/>
      <c r="P27" s="9" t="n"/>
      <c r="Q27" s="9" t="n"/>
      <c r="R27" s="9" t="n"/>
      <c r="S27" s="9" t="n"/>
      <c r="T27" s="9" t="n"/>
      <c r="U27" s="9" t="n"/>
      <c r="V27" s="9" t="n"/>
      <c r="W27" s="9" t="n"/>
      <c r="X27" s="12" t="n">
        <v>0</v>
      </c>
      <c r="Y27" s="12" t="n">
        <v>0</v>
      </c>
      <c r="Z27" s="12" t="n">
        <v>0</v>
      </c>
      <c r="AA27" s="12" t="n">
        <v>0</v>
      </c>
      <c r="AB27" s="12" t="n">
        <v>0</v>
      </c>
      <c r="AC27" s="12" t="n">
        <v>0</v>
      </c>
    </row>
    <row outlineLevel="0" r="28">
      <c r="A28" s="4" t="s">
        <v>179</v>
      </c>
      <c r="B28" s="6" t="s">
        <v>180</v>
      </c>
      <c r="C28" s="26" t="n">
        <f aca="false" ca="false" dt2D="false" dtr="false" t="normal">IF(X28="", "", X28)</f>
        <v>123</v>
      </c>
      <c r="D28" s="26" t="n">
        <v>129</v>
      </c>
      <c r="E28" s="26" t="n">
        <v>132</v>
      </c>
      <c r="F28" s="26" t="n">
        <v>133</v>
      </c>
      <c r="G28" s="26" t="n">
        <v>136</v>
      </c>
      <c r="H28" s="26" t="n">
        <v>138</v>
      </c>
      <c r="I28" s="10" t="n">
        <v>140</v>
      </c>
      <c r="J28" s="9" t="n"/>
      <c r="K28" s="9" t="n"/>
      <c r="L28" s="9" t="n"/>
      <c r="M28" s="9" t="n"/>
      <c r="N28" s="11" t="n"/>
      <c r="O28" s="9" t="n"/>
      <c r="P28" s="9" t="n"/>
      <c r="Q28" s="9" t="n"/>
      <c r="R28" s="9" t="n"/>
      <c r="S28" s="9" t="n"/>
      <c r="T28" s="9" t="n"/>
      <c r="U28" s="9" t="n"/>
      <c r="V28" s="9" t="n"/>
      <c r="W28" s="9" t="n"/>
      <c r="X28" s="12" t="n">
        <v>123</v>
      </c>
      <c r="Y28" s="12" t="n">
        <v>129</v>
      </c>
      <c r="Z28" s="12" t="n">
        <v>132</v>
      </c>
      <c r="AA28" s="12" t="n">
        <v>133</v>
      </c>
      <c r="AB28" s="12" t="n">
        <v>136</v>
      </c>
      <c r="AC28" s="12" t="n">
        <v>136</v>
      </c>
    </row>
    <row outlineLevel="0" r="29">
      <c r="A29" s="4" t="s">
        <v>185</v>
      </c>
      <c r="B29" s="6" t="s">
        <v>186</v>
      </c>
      <c r="C29" s="26" t="n">
        <f aca="false" ca="false" dt2D="false" dtr="false" t="normal">IF(X29="", "", X29)</f>
        <v>26</v>
      </c>
      <c r="D29" s="26" t="n">
        <v>26</v>
      </c>
      <c r="E29" s="26" t="n">
        <v>26</v>
      </c>
      <c r="F29" s="26" t="n">
        <v>26</v>
      </c>
      <c r="G29" s="26" t="n">
        <v>28</v>
      </c>
      <c r="H29" s="26" t="n">
        <v>29</v>
      </c>
      <c r="I29" s="10" t="n">
        <v>30</v>
      </c>
      <c r="J29" s="9" t="n"/>
      <c r="K29" s="9" t="n"/>
      <c r="L29" s="9" t="n"/>
      <c r="M29" s="9" t="n"/>
      <c r="N29" s="11" t="n"/>
      <c r="O29" s="9" t="n"/>
      <c r="P29" s="9" t="n"/>
      <c r="Q29" s="9" t="n"/>
      <c r="R29" s="9" t="n"/>
      <c r="S29" s="9" t="n"/>
      <c r="T29" s="9" t="n"/>
      <c r="U29" s="9" t="n"/>
      <c r="V29" s="9" t="n"/>
      <c r="W29" s="9" t="n"/>
      <c r="X29" s="12" t="n">
        <v>26</v>
      </c>
      <c r="Y29" s="12" t="n">
        <v>26</v>
      </c>
      <c r="Z29" s="12" t="n">
        <v>26</v>
      </c>
      <c r="AA29" s="12" t="n">
        <v>26</v>
      </c>
      <c r="AB29" s="12" t="n">
        <v>28</v>
      </c>
      <c r="AC29" s="12" t="n">
        <v>28</v>
      </c>
    </row>
    <row outlineLevel="0" r="30">
      <c r="A30" s="4" t="s">
        <v>191</v>
      </c>
      <c r="B30" s="6" t="s">
        <v>192</v>
      </c>
      <c r="C30" s="26" t="n">
        <f aca="false" ca="false" dt2D="false" dtr="false" t="normal">IF(X30="", "", X30)</f>
        <v>6</v>
      </c>
      <c r="D30" s="26" t="n">
        <v>18</v>
      </c>
      <c r="E30" s="26" t="n">
        <v>20</v>
      </c>
      <c r="F30" s="26" t="n">
        <v>21</v>
      </c>
      <c r="G30" s="26" t="n">
        <v>23</v>
      </c>
      <c r="H30" s="26" t="n">
        <v>24</v>
      </c>
      <c r="I30" s="10" t="n">
        <v>24</v>
      </c>
      <c r="J30" s="9" t="n"/>
      <c r="K30" s="9" t="n"/>
      <c r="L30" s="9" t="n"/>
      <c r="M30" s="9" t="n"/>
      <c r="N30" s="11" t="n"/>
      <c r="O30" s="9" t="n"/>
      <c r="P30" s="9" t="n"/>
      <c r="Q30" s="9" t="n"/>
      <c r="R30" s="9" t="n"/>
      <c r="S30" s="9" t="n"/>
      <c r="T30" s="9" t="n"/>
      <c r="U30" s="9" t="n"/>
      <c r="V30" s="9" t="n"/>
      <c r="W30" s="9" t="n"/>
      <c r="X30" s="12" t="n">
        <v>6</v>
      </c>
      <c r="Y30" s="12" t="n">
        <v>18</v>
      </c>
      <c r="Z30" s="12" t="n">
        <v>20</v>
      </c>
      <c r="AA30" s="12" t="n">
        <v>21</v>
      </c>
      <c r="AB30" s="12" t="n">
        <v>23</v>
      </c>
      <c r="AC30" s="12" t="n">
        <v>23</v>
      </c>
    </row>
    <row outlineLevel="0" r="31">
      <c r="A31" s="4" t="s">
        <v>197</v>
      </c>
      <c r="B31" s="6" t="s">
        <v>198</v>
      </c>
      <c r="C31" s="26" t="n">
        <f aca="false" ca="false" dt2D="false" dtr="false" t="normal">IF(X31="", "", X31)</f>
        <v>28</v>
      </c>
      <c r="D31" s="26" t="n">
        <v>28</v>
      </c>
      <c r="E31" s="26" t="n">
        <v>30</v>
      </c>
      <c r="F31" s="26" t="n">
        <v>30</v>
      </c>
      <c r="G31" s="26" t="n">
        <v>31</v>
      </c>
      <c r="H31" s="26" t="n">
        <v>32</v>
      </c>
      <c r="I31" s="10" t="n">
        <v>33</v>
      </c>
      <c r="J31" s="9" t="n"/>
      <c r="K31" s="9" t="n"/>
      <c r="L31" s="9" t="n"/>
      <c r="M31" s="9" t="n"/>
      <c r="N31" s="11" t="n"/>
      <c r="O31" s="9" t="n"/>
      <c r="P31" s="9" t="n"/>
      <c r="Q31" s="9" t="n"/>
      <c r="R31" s="9" t="n"/>
      <c r="S31" s="9" t="n"/>
      <c r="T31" s="9" t="n"/>
      <c r="U31" s="9" t="n"/>
      <c r="V31" s="9" t="n"/>
      <c r="W31" s="9" t="n"/>
      <c r="X31" s="12" t="n">
        <v>28</v>
      </c>
      <c r="Y31" s="12" t="n">
        <v>28</v>
      </c>
      <c r="Z31" s="12" t="n">
        <v>30</v>
      </c>
      <c r="AA31" s="12" t="n">
        <v>30</v>
      </c>
      <c r="AB31" s="12" t="n">
        <v>31</v>
      </c>
      <c r="AC31" s="12" t="n">
        <v>32</v>
      </c>
    </row>
    <row outlineLevel="0" r="32">
      <c r="A32" s="4" t="s">
        <v>201</v>
      </c>
      <c r="B32" s="6" t="s">
        <v>203</v>
      </c>
      <c r="C32" s="26" t="n">
        <f aca="false" ca="false" dt2D="false" dtr="false" t="normal">IF(X32="", "", X32)</f>
        <v>18</v>
      </c>
      <c r="D32" s="26" t="n">
        <v>17</v>
      </c>
      <c r="E32" s="26" t="n">
        <v>18</v>
      </c>
      <c r="F32" s="26" t="n">
        <v>18</v>
      </c>
      <c r="G32" s="26" t="n">
        <v>19</v>
      </c>
      <c r="H32" s="26" t="n">
        <v>20</v>
      </c>
      <c r="I32" s="10" t="n">
        <v>21</v>
      </c>
      <c r="J32" s="9" t="n"/>
      <c r="K32" s="9" t="n"/>
      <c r="L32" s="9" t="n"/>
      <c r="M32" s="9" t="n"/>
      <c r="N32" s="11" t="n"/>
      <c r="O32" s="9" t="n"/>
      <c r="P32" s="9" t="n"/>
      <c r="Q32" s="9" t="n"/>
      <c r="R32" s="9" t="n"/>
      <c r="S32" s="9" t="n"/>
      <c r="T32" s="9" t="n"/>
      <c r="U32" s="9" t="n"/>
      <c r="V32" s="9" t="n"/>
      <c r="W32" s="9" t="n"/>
      <c r="X32" s="12" t="n">
        <v>18</v>
      </c>
      <c r="Y32" s="12" t="n">
        <v>17</v>
      </c>
      <c r="Z32" s="12" t="n">
        <v>18</v>
      </c>
      <c r="AA32" s="12" t="n">
        <v>18</v>
      </c>
      <c r="AB32" s="12" t="n">
        <v>19</v>
      </c>
      <c r="AC32" s="12" t="n">
        <v>20</v>
      </c>
    </row>
    <row outlineLevel="0" r="33">
      <c r="A33" s="4" t="s">
        <v>207</v>
      </c>
      <c r="B33" s="6" t="s">
        <v>208</v>
      </c>
      <c r="C33" s="26" t="n">
        <f aca="false" ca="false" dt2D="false" dtr="false" t="normal">IF(X33="", "", X33)</f>
        <v>792</v>
      </c>
      <c r="D33" s="26" t="n">
        <v>790</v>
      </c>
      <c r="E33" s="26" t="n">
        <v>792</v>
      </c>
      <c r="F33" s="26" t="n">
        <v>792</v>
      </c>
      <c r="G33" s="26" t="n">
        <v>793</v>
      </c>
      <c r="H33" s="26" t="n">
        <v>795</v>
      </c>
      <c r="I33" s="10" t="n">
        <v>797</v>
      </c>
      <c r="J33" s="9" t="n"/>
      <c r="K33" s="9" t="n"/>
      <c r="L33" s="9" t="n"/>
      <c r="M33" s="9" t="n"/>
      <c r="N33" s="11" t="n"/>
      <c r="O33" s="9" t="n"/>
      <c r="P33" s="9" t="n"/>
      <c r="Q33" s="9" t="n"/>
      <c r="R33" s="9" t="n"/>
      <c r="S33" s="9" t="n"/>
      <c r="T33" s="9" t="n"/>
      <c r="U33" s="9" t="n"/>
      <c r="V33" s="9" t="n"/>
      <c r="W33" s="9" t="n"/>
      <c r="X33" s="12" t="n">
        <v>792</v>
      </c>
      <c r="Y33" s="12" t="n">
        <v>790</v>
      </c>
      <c r="Z33" s="12" t="n">
        <v>792</v>
      </c>
      <c r="AA33" s="12" t="n">
        <v>792</v>
      </c>
      <c r="AB33" s="12" t="n">
        <v>793</v>
      </c>
      <c r="AC33" s="12" t="n">
        <v>794</v>
      </c>
    </row>
    <row outlineLevel="0" r="34">
      <c r="A34" s="4" t="s">
        <v>212</v>
      </c>
      <c r="B34" s="6" t="s">
        <v>213</v>
      </c>
      <c r="C34" s="26" t="n">
        <f aca="false" ca="false" dt2D="false" dtr="false" t="normal">IF(X34="", "", X34)</f>
        <v>6</v>
      </c>
      <c r="D34" s="26" t="n">
        <v>19</v>
      </c>
      <c r="E34" s="26" t="n">
        <v>22</v>
      </c>
      <c r="F34" s="26" t="n">
        <v>21</v>
      </c>
      <c r="G34" s="26" t="n">
        <v>23</v>
      </c>
      <c r="H34" s="26" t="n">
        <v>24</v>
      </c>
      <c r="I34" s="10" t="n">
        <v>25</v>
      </c>
      <c r="J34" s="9" t="n"/>
      <c r="K34" s="9" t="n"/>
      <c r="L34" s="9" t="n"/>
      <c r="M34" s="9" t="n"/>
      <c r="N34" s="11" t="n"/>
      <c r="O34" s="9" t="n"/>
      <c r="P34" s="9" t="n"/>
      <c r="Q34" s="9" t="n"/>
      <c r="R34" s="9" t="n"/>
      <c r="S34" s="9" t="n"/>
      <c r="T34" s="9" t="n"/>
      <c r="U34" s="9" t="n"/>
      <c r="V34" s="9" t="n"/>
      <c r="W34" s="9" t="n"/>
      <c r="X34" s="12" t="n">
        <v>6</v>
      </c>
      <c r="Y34" s="12" t="n">
        <v>19</v>
      </c>
      <c r="Z34" s="12" t="n">
        <v>22</v>
      </c>
      <c r="AA34" s="12" t="n">
        <v>21</v>
      </c>
      <c r="AB34" s="12" t="n">
        <v>23</v>
      </c>
      <c r="AC34" s="12" t="n">
        <v>25</v>
      </c>
    </row>
    <row outlineLevel="0" r="35">
      <c r="A35" s="4" t="s">
        <v>142</v>
      </c>
      <c r="B35" s="6" t="s">
        <v>222</v>
      </c>
      <c r="C35" s="26" t="n">
        <f aca="false" ca="false" dt2D="false" dtr="false" t="normal">IF(X35="", "", X35)</f>
        <v>1</v>
      </c>
      <c r="D35" s="26" t="n">
        <v>5</v>
      </c>
      <c r="E35" s="26" t="n">
        <v>5</v>
      </c>
      <c r="F35" s="26" t="n">
        <v>5</v>
      </c>
      <c r="G35" s="26" t="n">
        <v>5</v>
      </c>
      <c r="H35" s="26" t="n">
        <v>5</v>
      </c>
      <c r="I35" s="10" t="n">
        <v>5</v>
      </c>
      <c r="J35" s="9" t="n"/>
      <c r="K35" s="9" t="n"/>
      <c r="L35" s="9" t="n"/>
      <c r="M35" s="9" t="n"/>
      <c r="N35" s="11" t="n"/>
      <c r="O35" s="9" t="n"/>
      <c r="P35" s="9" t="n"/>
      <c r="Q35" s="9" t="n"/>
      <c r="R35" s="9" t="n"/>
      <c r="S35" s="9" t="n"/>
      <c r="T35" s="9" t="n"/>
      <c r="U35" s="9" t="n"/>
      <c r="V35" s="9" t="n"/>
      <c r="W35" s="9" t="n"/>
      <c r="X35" s="12" t="n">
        <v>1</v>
      </c>
      <c r="Y35" s="12" t="n">
        <v>5</v>
      </c>
      <c r="Z35" s="12" t="n">
        <v>5</v>
      </c>
      <c r="AA35" s="12" t="n">
        <v>5</v>
      </c>
      <c r="AB35" s="12" t="n">
        <v>5</v>
      </c>
      <c r="AC35" s="12" t="n">
        <v>6</v>
      </c>
    </row>
    <row outlineLevel="0" r="36">
      <c r="A36" s="4" t="s">
        <v>224</v>
      </c>
      <c r="B36" s="6" t="s">
        <v>226</v>
      </c>
      <c r="C36" s="26" t="n">
        <f aca="false" ca="false" dt2D="false" dtr="false" t="normal">IF(X36="", "", X36)</f>
        <v>421</v>
      </c>
      <c r="D36" s="26" t="n">
        <v>423</v>
      </c>
      <c r="E36" s="26" t="n">
        <v>423</v>
      </c>
      <c r="F36" s="26" t="n">
        <v>423</v>
      </c>
      <c r="G36" s="26" t="n">
        <v>427</v>
      </c>
      <c r="H36" s="26" t="n">
        <v>430</v>
      </c>
      <c r="I36" s="10" t="n">
        <v>432</v>
      </c>
      <c r="J36" s="9" t="n"/>
      <c r="K36" s="9" t="n"/>
      <c r="L36" s="9" t="n"/>
      <c r="M36" s="9" t="n"/>
      <c r="N36" s="11" t="n"/>
      <c r="O36" s="9" t="n"/>
      <c r="P36" s="9" t="n"/>
      <c r="Q36" s="9" t="n"/>
      <c r="R36" s="9" t="n"/>
      <c r="S36" s="9" t="n"/>
      <c r="T36" s="9" t="n"/>
      <c r="U36" s="9" t="n"/>
      <c r="V36" s="9" t="n"/>
      <c r="W36" s="9" t="n"/>
      <c r="X36" s="12" t="n">
        <v>421</v>
      </c>
      <c r="Y36" s="12" t="n">
        <v>423</v>
      </c>
      <c r="Z36" s="12" t="n">
        <v>423</v>
      </c>
      <c r="AA36" s="12" t="n">
        <v>423</v>
      </c>
      <c r="AB36" s="12" t="n">
        <v>427</v>
      </c>
      <c r="AC36" s="12" t="n">
        <v>429</v>
      </c>
    </row>
    <row outlineLevel="0" r="37">
      <c r="A37" s="4" t="n"/>
      <c r="B37" s="6" t="s">
        <v>229</v>
      </c>
      <c r="C37" s="27" t="n"/>
      <c r="D37" s="27" t="n"/>
      <c r="E37" s="27" t="n"/>
      <c r="F37" s="27" t="n"/>
      <c r="G37" s="27" t="n"/>
      <c r="H37" s="27" t="n"/>
      <c r="I37" s="27" t="n"/>
      <c r="J37" s="9" t="n"/>
      <c r="K37" s="9" t="n"/>
      <c r="L37" s="9" t="n"/>
      <c r="M37" s="9" t="n"/>
      <c r="N37" s="11" t="n"/>
      <c r="O37" s="9" t="n"/>
      <c r="P37" s="9" t="n"/>
      <c r="Q37" s="9" t="n"/>
      <c r="R37" s="9" t="n"/>
      <c r="S37" s="9" t="n"/>
      <c r="T37" s="9" t="n"/>
      <c r="U37" s="9" t="n"/>
      <c r="V37" s="9" t="n"/>
      <c r="W37" s="9" t="n"/>
      <c r="X37" s="12" t="n"/>
      <c r="Y37" s="12" t="n"/>
      <c r="Z37" s="12" t="n"/>
      <c r="AA37" s="12" t="n"/>
      <c r="AB37" s="12" t="n"/>
      <c r="AC37" s="12" t="n"/>
    </row>
    <row outlineLevel="0" r="38">
      <c r="A38" s="183" t="s">
        <v>233</v>
      </c>
      <c r="B38" s="83" t="s">
        <v>234</v>
      </c>
      <c r="C38" s="184" t="n">
        <f aca="false" ca="false" dt2D="false" dtr="false" t="normal">ROUND(SUM(C42:C51), 1)</f>
        <v>32</v>
      </c>
      <c r="D38" s="184" t="n">
        <f aca="false" ca="false" dt2D="false" dtr="false" t="normal">ROUND(SUM(D42:D51), 1)</f>
        <v>13</v>
      </c>
      <c r="E38" s="184" t="n">
        <f aca="false" ca="false" dt2D="false" dtr="false" t="normal">ROUND(SUM(E42:E51), 1)</f>
        <v>14</v>
      </c>
      <c r="F38" s="184" t="n">
        <f aca="false" ca="false" dt2D="false" dtr="false" t="normal">ROUND(SUM(F42:F51), 1)</f>
        <v>15</v>
      </c>
      <c r="G38" s="184" t="n">
        <f aca="false" ca="false" dt2D="false" dtr="false" t="normal">ROUND(SUM(G42:G51), 1)</f>
        <v>16</v>
      </c>
      <c r="H38" s="184" t="n">
        <f aca="false" ca="false" dt2D="false" dtr="false" t="normal">ROUND(SUM(H42:H51), 1)</f>
        <v>17</v>
      </c>
      <c r="I38" s="185" t="n">
        <f aca="false" ca="false" dt2D="false" dtr="false" t="normal">ROUND(SUM(I42:I51), 1)</f>
        <v>18</v>
      </c>
      <c r="J38" s="9" t="n"/>
      <c r="K38" s="9" t="n"/>
      <c r="L38" s="9" t="n"/>
      <c r="M38" s="9" t="n"/>
      <c r="N38" s="11" t="n"/>
      <c r="O38" s="9" t="n"/>
      <c r="P38" s="9" t="n"/>
      <c r="Q38" s="9" t="n"/>
      <c r="R38" s="9" t="n"/>
      <c r="S38" s="9" t="n"/>
      <c r="T38" s="9" t="n"/>
      <c r="U38" s="9" t="n"/>
      <c r="V38" s="9" t="n"/>
      <c r="W38" s="9" t="n"/>
      <c r="X38" s="12" t="n">
        <v>15</v>
      </c>
      <c r="Y38" s="12" t="n">
        <v>13</v>
      </c>
      <c r="Z38" s="12" t="n">
        <v>14</v>
      </c>
      <c r="AA38" s="12" t="n">
        <v>15</v>
      </c>
      <c r="AB38" s="12" t="n">
        <v>16</v>
      </c>
      <c r="AC38" s="12" t="n">
        <v>16</v>
      </c>
    </row>
    <row customHeight="true" ht="28.5791015625" outlineLevel="0" r="39">
      <c r="A39" s="122" t="s">
        <v>1</v>
      </c>
      <c r="B39" s="5" t="s">
        <v>1</v>
      </c>
      <c r="C39" s="152" t="n"/>
      <c r="D39" s="152" t="n"/>
      <c r="E39" s="152" t="n"/>
      <c r="F39" s="152" t="n"/>
      <c r="G39" s="152" t="n"/>
      <c r="H39" s="152" t="n"/>
      <c r="I39" s="152" t="n"/>
      <c r="J39" s="9" t="n"/>
      <c r="K39" s="9" t="n"/>
      <c r="L39" s="9" t="n"/>
      <c r="M39" s="9" t="n"/>
      <c r="N39" s="11" t="n"/>
      <c r="O39" s="9" t="n"/>
      <c r="P39" s="9" t="n"/>
      <c r="Q39" s="9" t="n"/>
      <c r="R39" s="9" t="n"/>
      <c r="S39" s="9" t="n"/>
      <c r="T39" s="9" t="n"/>
      <c r="U39" s="9" t="n"/>
      <c r="V39" s="9" t="n"/>
      <c r="W39" s="9" t="n"/>
      <c r="X39" s="12" t="n"/>
      <c r="Y39" s="12" t="n"/>
      <c r="Z39" s="12" t="n"/>
      <c r="AA39" s="12" t="n"/>
      <c r="AB39" s="12" t="n"/>
      <c r="AC39" s="12" t="n"/>
    </row>
    <row outlineLevel="0" r="40">
      <c r="A40" s="124" t="n">
        <v>30</v>
      </c>
      <c r="B40" s="186" t="s"/>
      <c r="C40" s="187" t="s"/>
      <c r="D40" s="188" t="s"/>
      <c r="E40" s="190" t="s"/>
      <c r="F40" s="192" t="s"/>
      <c r="G40" s="194" t="s"/>
      <c r="H40" s="196" t="s"/>
      <c r="I40" s="198" t="s"/>
      <c r="J40" s="9" t="n"/>
      <c r="K40" s="9" t="n"/>
      <c r="L40" s="9" t="n"/>
      <c r="M40" s="9" t="n"/>
      <c r="N40" s="11" t="n"/>
      <c r="O40" s="9" t="n"/>
      <c r="P40" s="9" t="n"/>
      <c r="Q40" s="9" t="n"/>
      <c r="R40" s="9" t="n"/>
      <c r="S40" s="9" t="n"/>
      <c r="T40" s="9" t="n"/>
      <c r="U40" s="9" t="n"/>
      <c r="V40" s="9" t="n"/>
      <c r="W40" s="9" t="n"/>
      <c r="X40" s="12" t="n"/>
      <c r="Y40" s="12" t="n"/>
      <c r="Z40" s="12" t="n"/>
      <c r="AA40" s="12" t="n"/>
      <c r="AB40" s="12" t="n"/>
      <c r="AC40" s="12" t="n"/>
    </row>
    <row outlineLevel="0" r="41">
      <c r="A41" s="4" t="s">
        <v>244</v>
      </c>
      <c r="B41" s="151" t="n"/>
      <c r="C41" s="27" t="n">
        <f aca="false" ca="false" dt2D="false" dtr="false" t="normal">ROUND(SUM(C42:C51), 1)</f>
        <v>32</v>
      </c>
      <c r="D41" s="27" t="n">
        <f aca="false" ca="false" dt2D="false" dtr="false" t="normal">ROUND(SUM(D42:D51), 1)</f>
        <v>13</v>
      </c>
      <c r="E41" s="27" t="n">
        <f aca="false" ca="false" dt2D="false" dtr="false" t="normal">ROUND(SUM(E42:E51), 1)</f>
        <v>14</v>
      </c>
      <c r="F41" s="27" t="n">
        <f aca="false" ca="false" dt2D="false" dtr="false" t="normal">ROUND(SUM(F42:F51), 1)</f>
        <v>15</v>
      </c>
      <c r="G41" s="27" t="n">
        <f aca="false" ca="false" dt2D="false" dtr="false" t="normal">ROUND(SUM(G42:G51), 1)</f>
        <v>16</v>
      </c>
      <c r="H41" s="27" t="n">
        <f aca="false" ca="false" dt2D="false" dtr="false" t="normal">ROUND(SUM(H42:H51), 1)</f>
        <v>17</v>
      </c>
      <c r="I41" s="27" t="n">
        <f aca="false" ca="false" dt2D="false" dtr="false" t="normal">ROUND(SUM(I42:I51), 1)</f>
        <v>18</v>
      </c>
      <c r="J41" s="9" t="n"/>
      <c r="K41" s="9" t="n"/>
      <c r="L41" s="9" t="n"/>
      <c r="M41" s="9" t="n"/>
      <c r="N41" s="11" t="n"/>
      <c r="O41" s="9" t="n"/>
      <c r="P41" s="9" t="n"/>
      <c r="Q41" s="9" t="n"/>
      <c r="R41" s="9" t="n"/>
      <c r="S41" s="9" t="n"/>
      <c r="T41" s="9" t="n"/>
      <c r="U41" s="9" t="n"/>
      <c r="V41" s="9" t="n"/>
      <c r="W41" s="9" t="n"/>
      <c r="X41" s="12" t="n"/>
      <c r="Y41" s="12" t="n"/>
      <c r="Z41" s="12" t="n"/>
      <c r="AA41" s="12" t="n"/>
      <c r="AB41" s="12" t="n"/>
      <c r="AC41" s="12" t="n"/>
    </row>
    <row outlineLevel="0" r="42">
      <c r="A42" s="4" t="s">
        <v>250</v>
      </c>
      <c r="B42" s="6" t="s">
        <v>176</v>
      </c>
      <c r="C42" s="26" t="n">
        <f aca="false" ca="false" dt2D="false" dtr="false" t="normal">IF(X42="", "", X42)</f>
        <v>0</v>
      </c>
      <c r="D42" s="26" t="n">
        <v>0</v>
      </c>
      <c r="E42" s="26" t="n">
        <v>0</v>
      </c>
      <c r="F42" s="26" t="n">
        <v>0</v>
      </c>
      <c r="G42" s="26" t="n">
        <v>0</v>
      </c>
      <c r="H42" s="26" t="n">
        <v>0</v>
      </c>
      <c r="I42" s="10" t="n">
        <v>0</v>
      </c>
      <c r="J42" s="9" t="n"/>
      <c r="K42" s="9" t="n"/>
      <c r="L42" s="9" t="n"/>
      <c r="M42" s="9" t="n"/>
      <c r="N42" s="11" t="n"/>
      <c r="O42" s="9" t="n"/>
      <c r="P42" s="9" t="n"/>
      <c r="Q42" s="9" t="n"/>
      <c r="R42" s="9" t="n"/>
      <c r="S42" s="9" t="n"/>
      <c r="T42" s="9" t="n"/>
      <c r="U42" s="9" t="n"/>
      <c r="V42" s="9" t="n"/>
      <c r="W42" s="9" t="n"/>
      <c r="X42" s="12" t="n">
        <v>0</v>
      </c>
      <c r="Y42" s="12" t="n">
        <v>0</v>
      </c>
      <c r="Z42" s="12" t="n">
        <v>0</v>
      </c>
      <c r="AA42" s="12" t="n">
        <v>0</v>
      </c>
      <c r="AB42" s="12" t="n">
        <v>0</v>
      </c>
      <c r="AC42" s="12" t="n">
        <v>0</v>
      </c>
    </row>
    <row outlineLevel="0" r="43">
      <c r="A43" s="4" t="s">
        <v>255</v>
      </c>
      <c r="B43" s="6" t="s">
        <v>256</v>
      </c>
      <c r="C43" s="26" t="n">
        <f aca="false" ca="false" dt2D="false" dtr="false" t="normal">IF(X43="", "", X43)</f>
        <v>3</v>
      </c>
      <c r="D43" s="26" t="n">
        <v>4</v>
      </c>
      <c r="E43" s="26" t="n">
        <v>4</v>
      </c>
      <c r="F43" s="26" t="n">
        <v>4</v>
      </c>
      <c r="G43" s="26" t="n">
        <v>5</v>
      </c>
      <c r="H43" s="26" t="n">
        <v>5</v>
      </c>
      <c r="I43" s="10" t="n">
        <v>5</v>
      </c>
      <c r="J43" s="9" t="n"/>
      <c r="K43" s="9" t="n"/>
      <c r="L43" s="9" t="n"/>
      <c r="M43" s="9" t="n"/>
      <c r="N43" s="11" t="n"/>
      <c r="O43" s="9" t="n"/>
      <c r="P43" s="9" t="n"/>
      <c r="Q43" s="9" t="n"/>
      <c r="R43" s="9" t="n"/>
      <c r="S43" s="9" t="n"/>
      <c r="T43" s="9" t="n"/>
      <c r="U43" s="9" t="n"/>
      <c r="V43" s="9" t="n"/>
      <c r="W43" s="9" t="n"/>
      <c r="X43" s="12" t="n">
        <v>3</v>
      </c>
      <c r="Y43" s="12" t="n">
        <v>4</v>
      </c>
      <c r="Z43" s="12" t="n">
        <v>4</v>
      </c>
      <c r="AA43" s="12" t="n">
        <v>4</v>
      </c>
      <c r="AB43" s="12" t="n">
        <v>5</v>
      </c>
      <c r="AC43" s="12" t="n">
        <v>5</v>
      </c>
    </row>
    <row outlineLevel="0" r="44">
      <c r="A44" s="4" t="s">
        <v>261</v>
      </c>
      <c r="B44" s="6" t="s">
        <v>262</v>
      </c>
      <c r="C44" s="26" t="n">
        <v>17</v>
      </c>
      <c r="D44" s="26" t="n">
        <v>0</v>
      </c>
      <c r="E44" s="26" t="n">
        <v>0</v>
      </c>
      <c r="F44" s="26" t="n">
        <v>0</v>
      </c>
      <c r="G44" s="26" t="n">
        <v>0</v>
      </c>
      <c r="H44" s="26" t="n">
        <v>0</v>
      </c>
      <c r="I44" s="10" t="n">
        <v>0</v>
      </c>
      <c r="J44" s="9" t="n"/>
      <c r="K44" s="9" t="n"/>
      <c r="L44" s="9" t="n"/>
      <c r="M44" s="9" t="n"/>
      <c r="N44" s="11" t="n"/>
      <c r="O44" s="9" t="n"/>
      <c r="P44" s="9" t="n"/>
      <c r="Q44" s="9" t="n"/>
      <c r="R44" s="9" t="n"/>
      <c r="S44" s="9" t="n"/>
      <c r="T44" s="9" t="n"/>
      <c r="U44" s="9" t="n"/>
      <c r="V44" s="9" t="n"/>
      <c r="W44" s="9" t="n"/>
      <c r="X44" s="12" t="n">
        <v>0</v>
      </c>
      <c r="Y44" s="12" t="n">
        <v>0</v>
      </c>
      <c r="Z44" s="12" t="n">
        <v>0</v>
      </c>
      <c r="AA44" s="12" t="n">
        <v>0</v>
      </c>
      <c r="AB44" s="12" t="n">
        <v>0</v>
      </c>
      <c r="AC44" s="12" t="n">
        <v>0</v>
      </c>
    </row>
    <row outlineLevel="0" r="45">
      <c r="A45" s="4" t="s">
        <v>267</v>
      </c>
      <c r="B45" s="6" t="s">
        <v>269</v>
      </c>
      <c r="C45" s="26" t="n">
        <f aca="false" ca="false" dt2D="false" dtr="false" t="normal">IF(X45="", "", X45)</f>
        <v>3</v>
      </c>
      <c r="D45" s="26" t="n">
        <v>3</v>
      </c>
      <c r="E45" s="26" t="n">
        <v>4</v>
      </c>
      <c r="F45" s="26" t="n">
        <v>4</v>
      </c>
      <c r="G45" s="26" t="n">
        <v>4</v>
      </c>
      <c r="H45" s="26" t="n">
        <v>4</v>
      </c>
      <c r="I45" s="10" t="n">
        <v>5</v>
      </c>
      <c r="J45" s="9" t="n"/>
      <c r="K45" s="9" t="n"/>
      <c r="L45" s="9" t="n"/>
      <c r="M45" s="9" t="n"/>
      <c r="N45" s="11" t="n"/>
      <c r="O45" s="9" t="n"/>
      <c r="P45" s="9" t="n"/>
      <c r="Q45" s="9" t="n"/>
      <c r="R45" s="9" t="n"/>
      <c r="S45" s="9" t="n"/>
      <c r="T45" s="9" t="n"/>
      <c r="U45" s="9" t="n"/>
      <c r="V45" s="9" t="n"/>
      <c r="W45" s="9" t="n"/>
      <c r="X45" s="12" t="n">
        <v>3</v>
      </c>
      <c r="Y45" s="12" t="n">
        <v>3</v>
      </c>
      <c r="Z45" s="12" t="n">
        <v>4</v>
      </c>
      <c r="AA45" s="12" t="n">
        <v>4</v>
      </c>
      <c r="AB45" s="12" t="n">
        <v>4</v>
      </c>
      <c r="AC45" s="12" t="n">
        <v>4</v>
      </c>
    </row>
    <row outlineLevel="0" r="46">
      <c r="A46" s="4" t="s">
        <v>272</v>
      </c>
      <c r="B46" s="6" t="s">
        <v>273</v>
      </c>
      <c r="C46" s="26" t="n">
        <f aca="false" ca="false" dt2D="false" dtr="false" t="normal">IF(X46="", "", X46)</f>
        <v>0</v>
      </c>
      <c r="D46" s="26" t="n">
        <v>0</v>
      </c>
      <c r="E46" s="26" t="n">
        <v>0</v>
      </c>
      <c r="F46" s="26" t="n">
        <v>0</v>
      </c>
      <c r="G46" s="26" t="n">
        <v>0</v>
      </c>
      <c r="H46" s="26" t="n">
        <v>0</v>
      </c>
      <c r="I46" s="10" t="n">
        <v>0</v>
      </c>
      <c r="J46" s="9" t="n"/>
      <c r="K46" s="9" t="n"/>
      <c r="L46" s="9" t="n"/>
      <c r="M46" s="9" t="n"/>
      <c r="N46" s="11" t="n"/>
      <c r="O46" s="9" t="n"/>
      <c r="P46" s="9" t="n"/>
      <c r="Q46" s="9" t="n"/>
      <c r="R46" s="9" t="n"/>
      <c r="S46" s="9" t="n"/>
      <c r="T46" s="9" t="n"/>
      <c r="U46" s="9" t="n"/>
      <c r="V46" s="9" t="n"/>
      <c r="W46" s="9" t="n"/>
      <c r="X46" s="12" t="n">
        <v>0</v>
      </c>
      <c r="Y46" s="12" t="n">
        <v>0</v>
      </c>
      <c r="Z46" s="12" t="n">
        <v>0</v>
      </c>
      <c r="AA46" s="12" t="n">
        <v>0</v>
      </c>
      <c r="AB46" s="12" t="n">
        <v>0</v>
      </c>
      <c r="AC46" s="12" t="n">
        <v>0</v>
      </c>
    </row>
    <row outlineLevel="0" r="47">
      <c r="A47" s="4" t="s">
        <v>276</v>
      </c>
      <c r="B47" s="6" t="s">
        <v>277</v>
      </c>
      <c r="C47" s="26" t="n">
        <f aca="false" ca="false" dt2D="false" dtr="false" t="normal">IF(X47="", "", X47)</f>
        <v>2</v>
      </c>
      <c r="D47" s="26" t="n">
        <v>1</v>
      </c>
      <c r="E47" s="26" t="n">
        <v>1</v>
      </c>
      <c r="F47" s="26" t="n">
        <v>1</v>
      </c>
      <c r="G47" s="26" t="n">
        <v>1</v>
      </c>
      <c r="H47" s="26" t="n">
        <v>1</v>
      </c>
      <c r="I47" s="10" t="n">
        <v>1</v>
      </c>
      <c r="J47" s="9" t="n"/>
      <c r="K47" s="9" t="n"/>
      <c r="L47" s="9" t="n"/>
      <c r="M47" s="9" t="n"/>
      <c r="N47" s="11" t="n"/>
      <c r="O47" s="9" t="n"/>
      <c r="P47" s="9" t="n"/>
      <c r="Q47" s="9" t="n"/>
      <c r="R47" s="9" t="n"/>
      <c r="S47" s="9" t="n"/>
      <c r="T47" s="9" t="n"/>
      <c r="U47" s="9" t="n"/>
      <c r="V47" s="9" t="n"/>
      <c r="W47" s="9" t="n"/>
      <c r="X47" s="12" t="n">
        <v>2</v>
      </c>
      <c r="Y47" s="12" t="n">
        <v>1</v>
      </c>
      <c r="Z47" s="12" t="n">
        <v>1</v>
      </c>
      <c r="AA47" s="12" t="n">
        <v>1</v>
      </c>
      <c r="AB47" s="12" t="n">
        <v>1</v>
      </c>
      <c r="AC47" s="12" t="n">
        <v>1</v>
      </c>
    </row>
    <row outlineLevel="0" r="48">
      <c r="A48" s="4" t="s">
        <v>281</v>
      </c>
      <c r="B48" s="6" t="n"/>
      <c r="C48" s="26" t="n">
        <f aca="false" ca="false" dt2D="false" dtr="false" t="normal">IF(X48="", "", X48)</f>
        <v>0</v>
      </c>
      <c r="D48" s="26" t="n">
        <v>0</v>
      </c>
      <c r="E48" s="26" t="n">
        <v>0</v>
      </c>
      <c r="F48" s="26" t="n">
        <v>0</v>
      </c>
      <c r="G48" s="26" t="n">
        <v>0</v>
      </c>
      <c r="H48" s="26" t="n">
        <v>0</v>
      </c>
      <c r="I48" s="10" t="n">
        <v>0</v>
      </c>
      <c r="J48" s="9" t="n"/>
      <c r="K48" s="9" t="n"/>
      <c r="L48" s="9" t="n"/>
      <c r="M48" s="9" t="n"/>
      <c r="N48" s="11" t="n"/>
      <c r="O48" s="9" t="n"/>
      <c r="P48" s="9" t="n"/>
      <c r="Q48" s="9" t="n"/>
      <c r="R48" s="9" t="n"/>
      <c r="S48" s="9" t="n"/>
      <c r="T48" s="9" t="n"/>
      <c r="U48" s="9" t="n"/>
      <c r="V48" s="9" t="n"/>
      <c r="W48" s="9" t="n"/>
      <c r="X48" s="12" t="n">
        <v>0</v>
      </c>
      <c r="Y48" s="12" t="n">
        <v>0</v>
      </c>
      <c r="Z48" s="12" t="n">
        <v>0</v>
      </c>
      <c r="AA48" s="12" t="n">
        <v>0</v>
      </c>
      <c r="AB48" s="12" t="n">
        <v>0</v>
      </c>
      <c r="AC48" s="12" t="n">
        <v>0</v>
      </c>
    </row>
    <row outlineLevel="0" r="49">
      <c r="A49" s="4" t="s">
        <v>288</v>
      </c>
      <c r="B49" s="6" t="s">
        <v>289</v>
      </c>
      <c r="C49" s="26" t="n">
        <f aca="false" ca="false" dt2D="false" dtr="false" t="normal">IF(X49="", "", X49)</f>
        <v>3</v>
      </c>
      <c r="D49" s="26" t="n">
        <v>3</v>
      </c>
      <c r="E49" s="26" t="n">
        <v>3</v>
      </c>
      <c r="F49" s="26" t="n">
        <v>3</v>
      </c>
      <c r="G49" s="26" t="n">
        <v>3</v>
      </c>
      <c r="H49" s="26" t="n">
        <v>3</v>
      </c>
      <c r="I49" s="10" t="n">
        <v>3</v>
      </c>
      <c r="J49" s="9" t="n"/>
      <c r="K49" s="9" t="n"/>
      <c r="L49" s="9" t="n"/>
      <c r="M49" s="9" t="n"/>
      <c r="N49" s="11" t="n"/>
      <c r="O49" s="9" t="n"/>
      <c r="P49" s="9" t="n"/>
      <c r="Q49" s="9" t="n"/>
      <c r="R49" s="9" t="n"/>
      <c r="S49" s="9" t="n"/>
      <c r="T49" s="9" t="n"/>
      <c r="U49" s="9" t="n"/>
      <c r="V49" s="9" t="n"/>
      <c r="W49" s="9" t="n"/>
      <c r="X49" s="12" t="n">
        <v>3</v>
      </c>
      <c r="Y49" s="12" t="n">
        <v>3</v>
      </c>
      <c r="Z49" s="12" t="n">
        <v>3</v>
      </c>
      <c r="AA49" s="12" t="n">
        <v>3</v>
      </c>
      <c r="AB49" s="12" t="n">
        <v>3</v>
      </c>
      <c r="AC49" s="12" t="n">
        <v>3</v>
      </c>
    </row>
    <row outlineLevel="0" r="50">
      <c r="A50" s="4" t="s">
        <v>294</v>
      </c>
      <c r="B50" s="6" t="s">
        <v>295</v>
      </c>
      <c r="C50" s="26" t="n">
        <f aca="false" ca="false" dt2D="false" dtr="false" t="normal">IF(X50="", "", X50)</f>
        <v>0</v>
      </c>
      <c r="D50" s="26" t="n">
        <v>0</v>
      </c>
      <c r="E50" s="26" t="n">
        <v>0</v>
      </c>
      <c r="F50" s="26" t="n">
        <v>0</v>
      </c>
      <c r="G50" s="26" t="n">
        <v>0</v>
      </c>
      <c r="H50" s="26" t="n">
        <v>0</v>
      </c>
      <c r="I50" s="10" t="n">
        <v>0</v>
      </c>
      <c r="J50" s="9" t="n"/>
      <c r="K50" s="9" t="n"/>
      <c r="L50" s="9" t="n"/>
      <c r="M50" s="9" t="n"/>
      <c r="N50" s="11" t="n"/>
      <c r="O50" s="9" t="n"/>
      <c r="P50" s="9" t="n"/>
      <c r="Q50" s="9" t="n"/>
      <c r="R50" s="9" t="n"/>
      <c r="S50" s="9" t="n"/>
      <c r="T50" s="9" t="n"/>
      <c r="U50" s="9" t="n"/>
      <c r="V50" s="9" t="n"/>
      <c r="W50" s="9" t="n"/>
      <c r="X50" s="12" t="n">
        <v>0</v>
      </c>
      <c r="Y50" s="12" t="n">
        <v>0</v>
      </c>
      <c r="Z50" s="12" t="n">
        <v>0</v>
      </c>
      <c r="AA50" s="12" t="n">
        <v>0</v>
      </c>
      <c r="AB50" s="12" t="n">
        <v>0</v>
      </c>
      <c r="AC50" s="12" t="n">
        <v>0</v>
      </c>
    </row>
    <row outlineLevel="0" r="51">
      <c r="A51" s="4" t="s">
        <v>300</v>
      </c>
      <c r="B51" s="6" t="s">
        <v>151</v>
      </c>
      <c r="C51" s="26" t="n">
        <f aca="false" ca="false" dt2D="false" dtr="false" t="normal">IF(X51="", "", X51)</f>
        <v>4</v>
      </c>
      <c r="D51" s="26" t="n">
        <v>2</v>
      </c>
      <c r="E51" s="26" t="n">
        <v>2</v>
      </c>
      <c r="F51" s="26" t="n">
        <v>3</v>
      </c>
      <c r="G51" s="26" t="n">
        <v>3</v>
      </c>
      <c r="H51" s="26" t="n">
        <v>4</v>
      </c>
      <c r="I51" s="10" t="n">
        <v>4</v>
      </c>
      <c r="J51" s="9" t="n"/>
      <c r="K51" s="9" t="n"/>
      <c r="L51" s="9" t="n"/>
      <c r="M51" s="9" t="n"/>
      <c r="N51" s="11" t="n"/>
      <c r="O51" s="9" t="n"/>
      <c r="P51" s="9" t="n"/>
      <c r="Q51" s="9" t="n"/>
      <c r="R51" s="9" t="n"/>
      <c r="S51" s="9" t="n"/>
      <c r="T51" s="9" t="n"/>
      <c r="U51" s="9" t="n"/>
      <c r="V51" s="9" t="n"/>
      <c r="W51" s="9" t="n"/>
      <c r="X51" s="12" t="n">
        <v>4</v>
      </c>
      <c r="Y51" s="12" t="n">
        <v>2</v>
      </c>
      <c r="Z51" s="12" t="n">
        <v>2</v>
      </c>
      <c r="AA51" s="12" t="n">
        <v>3</v>
      </c>
      <c r="AB51" s="12" t="n">
        <v>3</v>
      </c>
      <c r="AC51" s="12" t="n">
        <v>3</v>
      </c>
    </row>
    <row outlineLevel="0" r="52">
      <c r="A52" s="4" t="n"/>
      <c r="B52" s="6" t="n"/>
      <c r="C52" s="27" t="n"/>
      <c r="D52" s="27" t="n"/>
      <c r="E52" s="27" t="n"/>
      <c r="F52" s="27" t="n"/>
      <c r="G52" s="27" t="n"/>
      <c r="H52" s="27" t="n"/>
      <c r="I52" s="27" t="n"/>
      <c r="J52" s="9" t="n"/>
      <c r="K52" s="9" t="n"/>
      <c r="L52" s="9" t="n"/>
      <c r="M52" s="9" t="n"/>
      <c r="N52" s="11" t="n"/>
      <c r="O52" s="9" t="n"/>
      <c r="P52" s="9" t="n"/>
      <c r="Q52" s="9" t="n"/>
      <c r="R52" s="9" t="n"/>
      <c r="S52" s="9" t="n"/>
      <c r="T52" s="9" t="n"/>
      <c r="U52" s="9" t="n"/>
      <c r="V52" s="9" t="n"/>
      <c r="W52" s="9" t="n"/>
      <c r="X52" s="12" t="n"/>
      <c r="Y52" s="12" t="n"/>
      <c r="Z52" s="12" t="n"/>
      <c r="AA52" s="12" t="n"/>
      <c r="AB52" s="12" t="n"/>
      <c r="AC52" s="12" t="n"/>
    </row>
    <row outlineLevel="0" r="53">
      <c r="A53" s="4" t="s">
        <v>304</v>
      </c>
      <c r="B53" s="6" t="s">
        <v>305</v>
      </c>
      <c r="C53" s="10" t="n">
        <f aca="false" ca="false" dt2D="false" dtr="false" t="normal">ROUND(SUM(C55:C57), 1)</f>
        <v>4989</v>
      </c>
      <c r="D53" s="10" t="n">
        <f aca="false" ca="false" dt2D="false" dtr="false" t="normal">ROUND(SUM(D55:D57), 1)</f>
        <v>5820</v>
      </c>
      <c r="E53" s="10" t="n">
        <f aca="false" ca="false" dt2D="false" dtr="false" t="normal">ROUND(SUM(E55:E57), 1)</f>
        <v>5897</v>
      </c>
      <c r="F53" s="10" t="n">
        <f aca="false" ca="false" dt2D="false" dtr="false" t="normal">ROUND(SUM(F55:F57), 1)</f>
        <v>5940</v>
      </c>
      <c r="G53" s="10" t="n">
        <f aca="false" ca="false" dt2D="false" dtr="false" t="normal">ROUND(SUM(G55:G57), 1)</f>
        <v>5960</v>
      </c>
      <c r="H53" s="10" t="n">
        <f aca="false" ca="false" dt2D="false" dtr="false" t="normal">ROUND(SUM(H55:H57), 1)</f>
        <v>6048</v>
      </c>
      <c r="I53" s="10" t="n">
        <f aca="false" ca="false" dt2D="false" dtr="false" t="normal">ROUND(SUM(I55:I57), 1)</f>
        <v>6112</v>
      </c>
      <c r="J53" s="9" t="n"/>
      <c r="K53" s="9" t="n"/>
      <c r="L53" s="9" t="n"/>
      <c r="M53" s="9" t="n"/>
      <c r="N53" s="11" t="n"/>
      <c r="O53" s="9" t="n"/>
      <c r="P53" s="9" t="n"/>
      <c r="Q53" s="9" t="n"/>
      <c r="R53" s="9" t="n"/>
      <c r="S53" s="9" t="n"/>
      <c r="T53" s="9" t="n"/>
      <c r="U53" s="9" t="n"/>
      <c r="V53" s="9" t="n"/>
      <c r="W53" s="9" t="n"/>
      <c r="X53" s="12" t="n">
        <v>4989</v>
      </c>
      <c r="Y53" s="12" t="n">
        <v>5820</v>
      </c>
      <c r="Z53" s="12" t="n">
        <v>5897</v>
      </c>
      <c r="AA53" s="12" t="n">
        <v>5940</v>
      </c>
      <c r="AB53" s="12" t="n">
        <v>5960</v>
      </c>
      <c r="AC53" s="12" t="n">
        <v>6012</v>
      </c>
    </row>
    <row outlineLevel="0" r="54">
      <c r="A54" s="4" t="s">
        <v>312</v>
      </c>
      <c r="B54" s="6" t="n"/>
      <c r="C54" s="27" t="n">
        <f aca="false" ca="false" dt2D="false" dtr="false" t="normal">ROUND(SUM(C55, C56, C57), 1)</f>
        <v>4989</v>
      </c>
      <c r="D54" s="27" t="n">
        <f aca="false" ca="false" dt2D="false" dtr="false" t="normal">ROUND(SUM(D55, D56, D57), 1)</f>
        <v>5820</v>
      </c>
      <c r="E54" s="27" t="n">
        <f aca="false" ca="false" dt2D="false" dtr="false" t="normal">ROUND(SUM(E55, E56, E57), 1)</f>
        <v>5897</v>
      </c>
      <c r="F54" s="27" t="n">
        <f aca="false" ca="false" dt2D="false" dtr="false" t="normal">ROUND(SUM(F55, F56, F57), 1)</f>
        <v>5940</v>
      </c>
      <c r="G54" s="27" t="n">
        <f aca="false" ca="false" dt2D="false" dtr="false" t="normal">ROUND(SUM(G55, G56, G57), 1)</f>
        <v>5960</v>
      </c>
      <c r="H54" s="27" t="n">
        <f aca="false" ca="false" dt2D="false" dtr="false" t="normal">ROUND(SUM(H55, H56, H57), 1)</f>
        <v>6048</v>
      </c>
      <c r="I54" s="27" t="n">
        <f aca="false" ca="false" dt2D="false" dtr="false" t="normal">ROUND(SUM(I55, I56, I57), 1)</f>
        <v>6112</v>
      </c>
      <c r="J54" s="220" t="n">
        <f aca="false" ca="false" dt2D="false" dtr="false" t="normal">J55+J56+J57</f>
        <v>0</v>
      </c>
      <c r="K54" s="221" t="n"/>
      <c r="L54" s="221" t="n"/>
      <c r="M54" s="221" t="n"/>
      <c r="N54" s="11" t="n"/>
      <c r="O54" s="9" t="n"/>
      <c r="P54" s="9" t="n"/>
      <c r="Q54" s="9" t="n"/>
      <c r="R54" s="9" t="n"/>
      <c r="S54" s="9" t="n"/>
      <c r="T54" s="9" t="n"/>
      <c r="U54" s="9" t="n"/>
      <c r="V54" s="9" t="n"/>
      <c r="W54" s="9" t="n"/>
      <c r="X54" s="12" t="n"/>
      <c r="Y54" s="12" t="n"/>
      <c r="Z54" s="12" t="n"/>
      <c r="AA54" s="12" t="n"/>
      <c r="AB54" s="12" t="n"/>
      <c r="AC54" s="12" t="n"/>
    </row>
    <row outlineLevel="0" r="55">
      <c r="A55" s="4" t="s">
        <v>318</v>
      </c>
      <c r="B55" s="6" t="s">
        <v>320</v>
      </c>
      <c r="C55" s="26" t="n">
        <f aca="false" ca="false" dt2D="false" dtr="false" t="normal">IF(X55="", "", X55)</f>
        <v>8</v>
      </c>
      <c r="D55" s="26" t="n">
        <v>54</v>
      </c>
      <c r="E55" s="26" t="n">
        <v>54</v>
      </c>
      <c r="F55" s="26" t="n">
        <v>53</v>
      </c>
      <c r="G55" s="26" t="n">
        <v>53</v>
      </c>
      <c r="H55" s="26" t="n">
        <v>54</v>
      </c>
      <c r="I55" s="10" t="n">
        <v>55</v>
      </c>
      <c r="J55" s="9" t="n"/>
      <c r="K55" s="9" t="n"/>
      <c r="L55" s="9" t="n"/>
      <c r="M55" s="9" t="n"/>
      <c r="N55" s="11" t="n"/>
      <c r="O55" s="9" t="n"/>
      <c r="P55" s="9" t="n"/>
      <c r="Q55" s="9" t="n"/>
      <c r="R55" s="9" t="n"/>
      <c r="S55" s="9" t="n"/>
      <c r="T55" s="9" t="n"/>
      <c r="U55" s="9" t="n"/>
      <c r="V55" s="9" t="n"/>
      <c r="W55" s="9" t="n"/>
      <c r="X55" s="12" t="n">
        <v>8</v>
      </c>
      <c r="Y55" s="12" t="n">
        <v>54</v>
      </c>
      <c r="Z55" s="12" t="n">
        <v>54</v>
      </c>
      <c r="AA55" s="12" t="n">
        <v>53</v>
      </c>
      <c r="AB55" s="12" t="n">
        <v>53</v>
      </c>
      <c r="AC55" s="12" t="n">
        <v>53</v>
      </c>
    </row>
    <row outlineLevel="0" r="56">
      <c r="A56" s="4" t="s">
        <v>324</v>
      </c>
      <c r="B56" s="6" t="s">
        <v>325</v>
      </c>
      <c r="C56" s="26" t="n">
        <f aca="false" ca="false" dt2D="false" dtr="false" t="normal">IF(X56="", "", X56)</f>
        <v>3930</v>
      </c>
      <c r="D56" s="26" t="n">
        <v>2369</v>
      </c>
      <c r="E56" s="26" t="n">
        <v>2835</v>
      </c>
      <c r="F56" s="26" t="n">
        <v>2931</v>
      </c>
      <c r="G56" s="26" t="n">
        <v>3073</v>
      </c>
      <c r="H56" s="26" t="n">
        <v>3123</v>
      </c>
      <c r="I56" s="10" t="n">
        <v>3156</v>
      </c>
      <c r="J56" s="9" t="n"/>
      <c r="K56" s="9" t="n"/>
      <c r="L56" s="9" t="n"/>
      <c r="M56" s="9" t="n"/>
      <c r="N56" s="11" t="n"/>
      <c r="O56" s="9" t="n"/>
      <c r="P56" s="9" t="n"/>
      <c r="Q56" s="9" t="n"/>
      <c r="R56" s="9" t="n"/>
      <c r="S56" s="9" t="n"/>
      <c r="T56" s="9" t="n"/>
      <c r="U56" s="9" t="n"/>
      <c r="V56" s="9" t="n"/>
      <c r="W56" s="9" t="n"/>
      <c r="X56" s="12" t="n">
        <v>3930</v>
      </c>
      <c r="Y56" s="12" t="n">
        <v>2369</v>
      </c>
      <c r="Z56" s="12" t="n">
        <v>2835</v>
      </c>
      <c r="AA56" s="12" t="n">
        <v>2931</v>
      </c>
      <c r="AB56" s="12" t="n">
        <v>3073</v>
      </c>
      <c r="AC56" s="12" t="n">
        <v>2885</v>
      </c>
    </row>
    <row outlineLevel="0" r="57">
      <c r="A57" s="81" t="s">
        <v>328</v>
      </c>
      <c r="B57" s="83" t="s">
        <v>329</v>
      </c>
      <c r="C57" s="165" t="n">
        <f aca="false" ca="false" dt2D="false" dtr="false" t="normal">IF(X57="", "", X57)</f>
        <v>1051</v>
      </c>
      <c r="D57" s="165" t="n">
        <v>3397</v>
      </c>
      <c r="E57" s="165" t="n">
        <v>3008</v>
      </c>
      <c r="F57" s="165" t="n">
        <v>2956</v>
      </c>
      <c r="G57" s="165" t="n">
        <v>2834</v>
      </c>
      <c r="H57" s="165" t="n">
        <v>2871</v>
      </c>
      <c r="I57" s="85" t="n">
        <v>2901</v>
      </c>
      <c r="J57" s="9" t="n"/>
      <c r="K57" s="9" t="n"/>
      <c r="L57" s="9" t="n"/>
      <c r="M57" s="9" t="n"/>
      <c r="N57" s="11" t="n"/>
      <c r="O57" s="9" t="n"/>
      <c r="P57" s="9" t="n"/>
      <c r="Q57" s="9" t="n"/>
      <c r="R57" s="9" t="n"/>
      <c r="S57" s="9" t="n"/>
      <c r="T57" s="9" t="n"/>
      <c r="U57" s="9" t="n"/>
      <c r="V57" s="9" t="n"/>
      <c r="W57" s="9" t="n"/>
      <c r="X57" s="12" t="n">
        <v>1051</v>
      </c>
      <c r="Y57" s="12" t="n">
        <v>3397</v>
      </c>
      <c r="Z57" s="12" t="n">
        <v>3008</v>
      </c>
      <c r="AA57" s="12" t="n">
        <v>2956</v>
      </c>
      <c r="AB57" s="12" t="n">
        <v>2834</v>
      </c>
      <c r="AC57" s="12" t="n">
        <v>3074</v>
      </c>
    </row>
    <row outlineLevel="0" r="58">
      <c r="A58" s="166" t="n"/>
      <c r="B58" s="167" t="n"/>
      <c r="C58" s="7" t="n"/>
      <c r="D58" s="7" t="n"/>
      <c r="E58" s="7" t="n"/>
      <c r="F58" s="7" t="n"/>
      <c r="G58" s="7" t="n"/>
      <c r="H58" s="7" t="n"/>
      <c r="I58" s="7" t="n"/>
      <c r="J58" s="9" t="n"/>
      <c r="K58" s="9" t="n"/>
      <c r="L58" s="9" t="n"/>
      <c r="M58" s="9" t="n"/>
      <c r="N58" s="11" t="n"/>
      <c r="O58" s="9" t="n"/>
      <c r="P58" s="9" t="n"/>
      <c r="Q58" s="9" t="n"/>
      <c r="R58" s="9" t="n"/>
      <c r="S58" s="9" t="n"/>
      <c r="T58" s="9" t="n"/>
      <c r="U58" s="9" t="n"/>
      <c r="V58" s="9" t="n"/>
      <c r="W58" s="9" t="n"/>
      <c r="X58" s="12" t="n"/>
      <c r="Y58" s="12" t="n"/>
      <c r="Z58" s="12" t="n"/>
      <c r="AA58" s="12" t="n"/>
      <c r="AB58" s="12" t="n"/>
      <c r="AC58" s="12" t="n"/>
    </row>
    <row outlineLevel="0" r="59">
      <c r="A59" s="166" t="n"/>
      <c r="B59" s="167" t="n"/>
      <c r="C59" s="7" t="n"/>
      <c r="D59" s="7" t="n"/>
      <c r="E59" s="7" t="n"/>
      <c r="F59" s="7" t="n"/>
      <c r="G59" s="7" t="n"/>
      <c r="H59" s="7" t="n"/>
      <c r="I59" s="7" t="n"/>
      <c r="J59" s="9" t="n"/>
      <c r="K59" s="9" t="n"/>
      <c r="L59" s="9" t="n"/>
      <c r="M59" s="9" t="n"/>
      <c r="N59" s="11" t="n"/>
      <c r="O59" s="9" t="n"/>
      <c r="P59" s="9" t="n"/>
      <c r="Q59" s="9" t="n"/>
      <c r="R59" s="9" t="n"/>
      <c r="S59" s="9" t="n"/>
      <c r="T59" s="9" t="n"/>
      <c r="U59" s="9" t="n"/>
      <c r="V59" s="9" t="n"/>
      <c r="W59" s="9" t="n"/>
      <c r="X59" s="12" t="n"/>
      <c r="Y59" s="12" t="n"/>
      <c r="Z59" s="12" t="n"/>
      <c r="AA59" s="12" t="n"/>
      <c r="AB59" s="12" t="n"/>
      <c r="AC59" s="12" t="n"/>
    </row>
    <row outlineLevel="0" r="60">
      <c r="A60" s="171" t="n">
        <v>31</v>
      </c>
      <c r="B60" s="222" t="s"/>
      <c r="C60" s="223" t="s"/>
      <c r="D60" s="224" t="s"/>
      <c r="E60" s="225" t="s"/>
      <c r="F60" s="227" t="s"/>
      <c r="G60" s="229" t="s"/>
      <c r="H60" s="231" t="s"/>
      <c r="I60" s="233" t="s"/>
      <c r="J60" s="9" t="n"/>
      <c r="K60" s="9" t="n"/>
      <c r="L60" s="9" t="n"/>
      <c r="M60" s="9" t="n"/>
      <c r="N60" s="11" t="n"/>
      <c r="O60" s="9" t="n"/>
      <c r="P60" s="9" t="n"/>
      <c r="Q60" s="9" t="n"/>
      <c r="R60" s="9" t="n"/>
      <c r="S60" s="9" t="n"/>
      <c r="T60" s="9" t="n"/>
      <c r="U60" s="9" t="n"/>
      <c r="V60" s="9" t="n"/>
      <c r="W60" s="9" t="n"/>
      <c r="X60" s="12" t="n"/>
      <c r="Y60" s="12" t="n"/>
      <c r="Z60" s="12" t="n"/>
      <c r="AA60" s="12" t="n"/>
      <c r="AB60" s="12" t="n"/>
      <c r="AC60" s="12" t="n"/>
    </row>
    <row outlineLevel="0" r="61">
      <c r="A61" s="4" t="s">
        <v>341</v>
      </c>
      <c r="B61" s="6" t="s">
        <v>342</v>
      </c>
      <c r="C61" s="238" t="n">
        <v>6.016</v>
      </c>
      <c r="D61" s="238" t="n">
        <v>6.4900000000000002</v>
      </c>
      <c r="E61" s="238" t="n">
        <v>6.6040000000000001</v>
      </c>
      <c r="F61" s="238" t="n">
        <v>6.7160000000000002</v>
      </c>
      <c r="G61" s="238" t="n">
        <v>6.8899999999999997</v>
      </c>
      <c r="H61" s="238" t="n">
        <v>6.9169999999999998</v>
      </c>
      <c r="I61" s="238" t="n">
        <v>6.9489999999999998</v>
      </c>
      <c r="J61" s="9" t="n"/>
      <c r="K61" s="9" t="n"/>
      <c r="L61" s="9" t="n"/>
      <c r="M61" s="9" t="n"/>
      <c r="N61" s="239" t="s">
        <v>347</v>
      </c>
      <c r="O61" s="239" t="s"/>
      <c r="P61" s="239" t="s"/>
      <c r="Q61" s="239" t="s"/>
      <c r="R61" s="239" t="s"/>
      <c r="S61" s="239" t="s"/>
      <c r="T61" s="239" t="s"/>
      <c r="U61" s="239" t="s"/>
      <c r="V61" s="239" t="s"/>
      <c r="W61" s="9" t="n"/>
      <c r="X61" s="12" t="n">
        <v>6.016</v>
      </c>
      <c r="Y61" s="12" t="n">
        <v>6.4900000000000002</v>
      </c>
      <c r="Z61" s="12" t="n">
        <v>6.6040000000000001</v>
      </c>
      <c r="AA61" s="12" t="n">
        <v>6.7160000000000002</v>
      </c>
      <c r="AB61" s="12" t="n">
        <v>6.8899999999999997</v>
      </c>
      <c r="AC61" s="12" t="n">
        <v>6.9489999999999998</v>
      </c>
    </row>
    <row outlineLevel="0" r="62">
      <c r="A62" s="4" t="s">
        <v>349</v>
      </c>
      <c r="B62" s="6" t="s">
        <v>350</v>
      </c>
      <c r="C62" s="26" t="n">
        <f aca="false" ca="false" dt2D="false" dtr="false" t="normal">IF(X62="", "", X62)</f>
        <v>100.90000000000001</v>
      </c>
      <c r="D62" s="27" t="n">
        <f aca="false" ca="false" dt2D="false" dtr="false" t="normal">IFERROR(ROUND(IF(C57=0, 0, D57/C57*100), 1), 0)</f>
        <v>323.19999999999999</v>
      </c>
      <c r="E62" s="27" t="n">
        <f aca="false" ca="false" dt2D="false" dtr="false" t="normal">IFERROR(ROUND(IF(D57=0, 0, E57/D57*100), 1), 0)</f>
        <v>88.5</v>
      </c>
      <c r="F62" s="27" t="n">
        <f aca="false" ca="false" dt2D="false" dtr="false" t="normal">IFERROR(ROUND(IF(E57=0, 0, F57/E57*100), 1), 0)</f>
        <v>98.299999999999997</v>
      </c>
      <c r="G62" s="27" t="n">
        <f aca="false" ca="false" dt2D="false" dtr="false" t="normal">IFERROR(ROUND(IF(F57=0, 0, G57/F57*100), 1), 0)</f>
        <v>95.900000000000006</v>
      </c>
      <c r="H62" s="27" t="n">
        <f aca="false" ca="false" dt2D="false" dtr="false" t="normal">IFERROR(ROUND(IF(G57=0, 0, H57/G57*100), 1), 0)</f>
        <v>101.29999999999998</v>
      </c>
      <c r="I62" s="27" t="n">
        <f aca="false" ca="false" dt2D="false" dtr="false" t="normal">IFERROR(ROUND(IF(H57=0, 0, I57/H57*100), 1), 0)</f>
        <v>101</v>
      </c>
      <c r="J62" s="9" t="n"/>
      <c r="K62" s="9" t="n"/>
      <c r="L62" s="9" t="n"/>
      <c r="M62" s="9" t="n"/>
      <c r="N62" s="11" t="n"/>
      <c r="O62" s="9" t="n"/>
      <c r="P62" s="9" t="n"/>
      <c r="Q62" s="9" t="n"/>
      <c r="R62" s="9" t="n"/>
      <c r="S62" s="9" t="n"/>
      <c r="T62" s="9" t="n"/>
      <c r="U62" s="9" t="n"/>
      <c r="V62" s="9" t="n"/>
      <c r="W62" s="9" t="n"/>
      <c r="X62" s="12" t="n">
        <v>100.90000000000001</v>
      </c>
      <c r="Y62" s="12" t="n">
        <v>107.90000000000001</v>
      </c>
      <c r="Z62" s="12" t="n">
        <v>101.8</v>
      </c>
      <c r="AA62" s="12" t="n">
        <v>101.7</v>
      </c>
      <c r="AB62" s="12" t="n">
        <v>102.59999999999999</v>
      </c>
      <c r="AC62" s="12" t="n">
        <v>100.90000000000001</v>
      </c>
    </row>
    <row outlineLevel="0" r="63">
      <c r="A63" s="4" t="s">
        <v>355</v>
      </c>
      <c r="B63" s="6" t="n"/>
      <c r="C63" s="240" t="n">
        <f aca="false" ca="false" dt2D="false" dtr="false" t="normal">ROUND(SUM(C64, C65, C66, C67, C68, C69, C70, C71, C72, C73), 3)</f>
        <v>6.016</v>
      </c>
      <c r="D63" s="240" t="n">
        <f aca="false" ca="false" dt2D="false" dtr="false" t="normal">ROUND(SUM(D64, D65, D66, D67, D68, D69, D70, D71, D72, D73), 3)</f>
        <v>6.4900000000000002</v>
      </c>
      <c r="E63" s="240" t="n">
        <f aca="false" ca="false" dt2D="false" dtr="false" t="normal">ROUND(SUM(E64, E65, E66, E67, E68, E69, E70, E71, E72, E73), 3)</f>
        <v>6.6039999999999992</v>
      </c>
      <c r="F63" s="240" t="n">
        <f aca="false" ca="false" dt2D="false" dtr="false" t="normal">ROUND(SUM(F64, F65, F66, F67, F68, F69, F70, F71, F72, F73), 3)</f>
        <v>6.7160000000000002</v>
      </c>
      <c r="G63" s="240" t="n">
        <f aca="false" ca="false" dt2D="false" dtr="false" t="normal">ROUND(SUM(G64, G65, G66, G67, G68, G69, G70, G71, G72, G73), 3)</f>
        <v>6.8899999999999988</v>
      </c>
      <c r="H63" s="240" t="n">
        <f aca="false" ca="false" dt2D="false" dtr="false" t="normal">ROUND(SUM(H64, H65, H66, H67, H68, H69, H70, H71, H72, H73), 3)</f>
        <v>6.9170000000000007</v>
      </c>
      <c r="I63" s="240" t="n">
        <f aca="false" ca="false" dt2D="false" dtr="false" t="normal">ROUND(SUM(I64, I65, I66, I67, I68, I69, I70, I71, I72, I73), 3)</f>
        <v>6.9489999999999998</v>
      </c>
      <c r="J63" s="9" t="n"/>
      <c r="K63" s="9" t="n"/>
      <c r="L63" s="9" t="n"/>
      <c r="M63" s="9" t="n"/>
      <c r="N63" s="11" t="n"/>
      <c r="O63" s="9" t="n"/>
      <c r="P63" s="9" t="n"/>
      <c r="Q63" s="9" t="n"/>
      <c r="R63" s="9" t="n"/>
      <c r="S63" s="9" t="n"/>
      <c r="T63" s="9" t="n"/>
      <c r="U63" s="9" t="n"/>
      <c r="V63" s="9" t="n"/>
      <c r="W63" s="9" t="n"/>
      <c r="X63" s="12" t="n"/>
      <c r="Y63" s="12" t="n"/>
      <c r="Z63" s="12" t="n"/>
      <c r="AA63" s="12" t="n"/>
      <c r="AB63" s="12" t="n"/>
      <c r="AC63" s="12" t="n"/>
    </row>
    <row outlineLevel="0" r="64">
      <c r="A64" s="4" t="s">
        <v>362</v>
      </c>
      <c r="B64" s="6" t="s">
        <v>363</v>
      </c>
      <c r="C64" s="243" t="n">
        <f aca="false" ca="false" dt2D="false" dtr="false" t="normal">SUM(C78, C91)</f>
        <v>0</v>
      </c>
      <c r="D64" s="243" t="n">
        <f aca="false" ca="false" dt2D="false" dtr="false" t="normal">SUM(D78, D91)</f>
        <v>0</v>
      </c>
      <c r="E64" s="243" t="n">
        <f aca="false" ca="false" dt2D="false" dtr="false" t="normal">SUM(E78, E91)</f>
        <v>0</v>
      </c>
      <c r="F64" s="243" t="n">
        <f aca="false" ca="false" dt2D="false" dtr="false" t="normal">SUM(F78, F91)</f>
        <v>0</v>
      </c>
      <c r="G64" s="243" t="n">
        <f aca="false" ca="false" dt2D="false" dtr="false" t="normal">SUM(G78, G91)</f>
        <v>0</v>
      </c>
      <c r="H64" s="243" t="n">
        <f aca="false" ca="false" dt2D="false" dtr="false" t="normal">SUM(H78, H91)</f>
        <v>0</v>
      </c>
      <c r="I64" s="243" t="n">
        <f aca="false" ca="false" dt2D="false" dtr="false" t="normal">SUM(I78, I91)</f>
        <v>0</v>
      </c>
      <c r="J64" s="9" t="n"/>
      <c r="K64" s="9" t="n"/>
      <c r="L64" s="9" t="n"/>
      <c r="M64" s="9" t="n"/>
      <c r="N64" s="133" t="s">
        <v>368</v>
      </c>
      <c r="O64" s="121" t="n"/>
      <c r="P64" s="121" t="n"/>
      <c r="Q64" s="121" t="n"/>
      <c r="R64" s="121" t="n"/>
      <c r="S64" s="121" t="n"/>
      <c r="T64" s="121" t="n"/>
      <c r="U64" s="121" t="n"/>
      <c r="V64" s="121" t="n"/>
      <c r="W64" s="9" t="n"/>
      <c r="X64" s="12" t="n">
        <v>0</v>
      </c>
      <c r="Y64" s="12" t="n">
        <v>0</v>
      </c>
      <c r="Z64" s="12" t="n">
        <v>0</v>
      </c>
      <c r="AA64" s="12" t="n">
        <v>0</v>
      </c>
      <c r="AB64" s="12" t="n">
        <v>0</v>
      </c>
      <c r="AC64" s="12" t="n">
        <v>0</v>
      </c>
    </row>
    <row outlineLevel="0" r="65">
      <c r="A65" s="4" t="s">
        <v>372</v>
      </c>
      <c r="B65" s="6" t="s">
        <v>374</v>
      </c>
      <c r="C65" s="243" t="n">
        <f aca="false" ca="false" dt2D="false" dtr="false" t="normal">SUM(C79, C92)</f>
        <v>1.1749999999999998</v>
      </c>
      <c r="D65" s="243" t="n">
        <f aca="false" ca="false" dt2D="false" dtr="false" t="normal">SUM(D79, D92)</f>
        <v>1.2210000000000001</v>
      </c>
      <c r="E65" s="243" t="n">
        <f aca="false" ca="false" dt2D="false" dtr="false" t="normal">SUM(E79, E92)</f>
        <v>1.266</v>
      </c>
      <c r="F65" s="243" t="n">
        <f aca="false" ca="false" dt2D="false" dtr="false" t="normal">SUM(F79, F92)</f>
        <v>1.254</v>
      </c>
      <c r="G65" s="243" t="n">
        <f aca="false" ca="false" dt2D="false" dtr="false" t="normal">SUM(G79, G92)</f>
        <v>1.3019999999999998</v>
      </c>
      <c r="H65" s="243" t="n">
        <f aca="false" ca="false" dt2D="false" dtr="false" t="normal">SUM(H79, H92)</f>
        <v>1.3059999999999998</v>
      </c>
      <c r="I65" s="243" t="n">
        <f aca="false" ca="false" dt2D="false" dtr="false" t="normal">SUM(I79, I92)</f>
        <v>1.3100000000000001</v>
      </c>
      <c r="J65" s="9" t="n"/>
      <c r="K65" s="9" t="n"/>
      <c r="L65" s="9" t="n"/>
      <c r="M65" s="9" t="n"/>
      <c r="N65" s="133" t="s"/>
      <c r="O65" s="121" t="n"/>
      <c r="P65" s="121" t="n"/>
      <c r="Q65" s="121" t="n"/>
      <c r="R65" s="121" t="n"/>
      <c r="S65" s="121" t="n"/>
      <c r="T65" s="121" t="n"/>
      <c r="U65" s="121" t="n"/>
      <c r="V65" s="121" t="n"/>
      <c r="W65" s="9" t="n"/>
      <c r="X65" s="12" t="n">
        <v>1.175</v>
      </c>
      <c r="Y65" s="12" t="n">
        <v>1.2210000000000001</v>
      </c>
      <c r="Z65" s="12" t="n">
        <v>1.266</v>
      </c>
      <c r="AA65" s="12" t="n">
        <v>1.254</v>
      </c>
      <c r="AB65" s="12" t="n">
        <v>1.302</v>
      </c>
      <c r="AC65" s="12" t="n">
        <v>1.302</v>
      </c>
    </row>
    <row outlineLevel="0" r="66">
      <c r="A66" s="4" t="s">
        <v>379</v>
      </c>
      <c r="B66" s="6" t="s">
        <v>380</v>
      </c>
      <c r="C66" s="243" t="n">
        <f aca="false" ca="false" dt2D="false" dtr="false" t="normal">SUM(C80, C95)</f>
        <v>0.014999999999999999</v>
      </c>
      <c r="D66" s="243" t="n">
        <f aca="false" ca="false" dt2D="false" dtr="false" t="normal">SUM(D80, D95)</f>
        <v>0.014999999999999999</v>
      </c>
      <c r="E66" s="243" t="n">
        <f aca="false" ca="false" dt2D="false" dtr="false" t="normal">SUM(E80, E95)</f>
        <v>0.021000000000000001</v>
      </c>
      <c r="F66" s="243" t="n">
        <f aca="false" ca="false" dt2D="false" dtr="false" t="normal">SUM(F80, F95)</f>
        <v>0.012</v>
      </c>
      <c r="G66" s="243" t="n">
        <f aca="false" ca="false" dt2D="false" dtr="false" t="normal">SUM(G80, G95)</f>
        <v>0.014999999999999999</v>
      </c>
      <c r="H66" s="243" t="n">
        <f aca="false" ca="false" dt2D="false" dtr="false" t="normal">SUM(H80, H95)</f>
        <v>0.016</v>
      </c>
      <c r="I66" s="243" t="n">
        <f aca="false" ca="false" dt2D="false" dtr="false" t="normal">SUM(I80, I95)</f>
        <v>0.016</v>
      </c>
      <c r="J66" s="9" t="n"/>
      <c r="K66" s="9" t="n"/>
      <c r="L66" s="9" t="n"/>
      <c r="M66" s="9" t="n"/>
      <c r="N66" s="133" t="s"/>
      <c r="O66" s="121" t="n"/>
      <c r="P66" s="121" t="n"/>
      <c r="Q66" s="121" t="n"/>
      <c r="R66" s="121" t="n"/>
      <c r="S66" s="121" t="n"/>
      <c r="T66" s="121" t="n"/>
      <c r="U66" s="121" t="n"/>
      <c r="V66" s="121" t="n"/>
      <c r="W66" s="9" t="n"/>
      <c r="X66" s="12" t="n">
        <v>0.014999999999999999</v>
      </c>
      <c r="Y66" s="12" t="n">
        <v>0.014999999999999999</v>
      </c>
      <c r="Z66" s="12" t="n">
        <v>0.021000000000000001</v>
      </c>
      <c r="AA66" s="12" t="n">
        <v>0.012</v>
      </c>
      <c r="AB66" s="12" t="n">
        <v>0.014999999999999999</v>
      </c>
      <c r="AC66" s="12" t="n">
        <v>0.014999999999999999</v>
      </c>
    </row>
    <row outlineLevel="0" r="67">
      <c r="A67" s="4" t="s">
        <v>385</v>
      </c>
      <c r="B67" s="6" t="s">
        <v>386</v>
      </c>
      <c r="C67" s="243" t="n">
        <f aca="false" ca="false" dt2D="false" dtr="false" t="normal">SUM(C81, C96)</f>
        <v>0.434</v>
      </c>
      <c r="D67" s="243" t="n">
        <f aca="false" ca="false" dt2D="false" dtr="false" t="normal">SUM(D81, D96)</f>
        <v>0.76800000000000002</v>
      </c>
      <c r="E67" s="243" t="n">
        <f aca="false" ca="false" dt2D="false" dtr="false" t="normal">SUM(E81, E96)</f>
        <v>0.80500000000000005</v>
      </c>
      <c r="F67" s="243" t="n">
        <f aca="false" ca="false" dt2D="false" dtr="false" t="normal">SUM(F81, F96)</f>
        <v>0.70100000000000007</v>
      </c>
      <c r="G67" s="243" t="n">
        <f aca="false" ca="false" dt2D="false" dtr="false" t="normal">SUM(G81, G96)</f>
        <v>0.76800000000000002</v>
      </c>
      <c r="H67" s="243" t="n">
        <f aca="false" ca="false" dt2D="false" dtr="false" t="normal">SUM(H81, H96)</f>
        <v>0.77600000000000002</v>
      </c>
      <c r="I67" s="243" t="n">
        <f aca="false" ca="false" dt2D="false" dtr="false" t="normal">SUM(I81, I96)</f>
        <v>0.78300000000000003</v>
      </c>
      <c r="J67" s="9" t="n"/>
      <c r="K67" s="9" t="n"/>
      <c r="L67" s="9" t="n"/>
      <c r="M67" s="9" t="n"/>
      <c r="N67" s="133" t="s"/>
      <c r="O67" s="121" t="n"/>
      <c r="P67" s="121" t="n"/>
      <c r="Q67" s="121" t="n"/>
      <c r="R67" s="121" t="n"/>
      <c r="S67" s="121" t="n"/>
      <c r="T67" s="121" t="n"/>
      <c r="U67" s="121" t="n"/>
      <c r="V67" s="121" t="n"/>
      <c r="W67" s="9" t="n"/>
      <c r="X67" s="12" t="n">
        <v>0.434</v>
      </c>
      <c r="Y67" s="12" t="n">
        <v>0.76800000000000002</v>
      </c>
      <c r="Z67" s="12" t="n">
        <v>0.80500000000000005</v>
      </c>
      <c r="AA67" s="12" t="n">
        <v>0.70099999999999996</v>
      </c>
      <c r="AB67" s="12" t="n">
        <v>0.76800000000000002</v>
      </c>
      <c r="AC67" s="12" t="n">
        <v>0.76800000000000002</v>
      </c>
    </row>
    <row outlineLevel="0" r="68">
      <c r="A68" s="4" t="s">
        <v>389</v>
      </c>
      <c r="B68" s="6" t="s">
        <v>391</v>
      </c>
      <c r="C68" s="243" t="n">
        <f aca="false" ca="false" dt2D="false" dtr="false" t="normal">SUM(C82, C97)</f>
        <v>0.027</v>
      </c>
      <c r="D68" s="243" t="n">
        <f aca="false" ca="false" dt2D="false" dtr="false" t="normal">SUM(D82, D97)</f>
        <v>0.014999999999999999</v>
      </c>
      <c r="E68" s="243" t="n">
        <f aca="false" ca="false" dt2D="false" dtr="false" t="normal">SUM(E82, E97)</f>
        <v>0.017999999999999999</v>
      </c>
      <c r="F68" s="243" t="n">
        <f aca="false" ca="false" dt2D="false" dtr="false" t="normal">SUM(F82, F97)</f>
        <v>0.014999999999999999</v>
      </c>
      <c r="G68" s="243" t="n">
        <f aca="false" ca="false" dt2D="false" dtr="false" t="normal">SUM(G82, G97)</f>
        <v>0.02</v>
      </c>
      <c r="H68" s="243" t="n">
        <f aca="false" ca="false" dt2D="false" dtr="false" t="normal">SUM(H82, H97)</f>
        <v>0.021000000000000001</v>
      </c>
      <c r="I68" s="243" t="n">
        <f aca="false" ca="false" dt2D="false" dtr="false" t="normal">SUM(I82, I97)</f>
        <v>0.021999999999999999</v>
      </c>
      <c r="J68" s="9" t="n"/>
      <c r="K68" s="9" t="n"/>
      <c r="L68" s="9" t="n"/>
      <c r="M68" s="9" t="n"/>
      <c r="N68" s="133" t="s"/>
      <c r="O68" s="121" t="n"/>
      <c r="P68" s="121" t="n"/>
      <c r="Q68" s="121" t="n"/>
      <c r="R68" s="121" t="n"/>
      <c r="S68" s="121" t="n"/>
      <c r="T68" s="121" t="n"/>
      <c r="U68" s="121" t="n"/>
      <c r="V68" s="121" t="n"/>
      <c r="W68" s="9" t="n"/>
      <c r="X68" s="12" t="n">
        <v>0.027</v>
      </c>
      <c r="Y68" s="12" t="n">
        <v>0.014999999999999999</v>
      </c>
      <c r="Z68" s="12" t="n">
        <v>0.017999999999999999</v>
      </c>
      <c r="AA68" s="12" t="n">
        <v>0.014999999999999999</v>
      </c>
      <c r="AB68" s="12" t="n">
        <v>0.02</v>
      </c>
      <c r="AC68" s="12" t="n">
        <v>0.040000000000000001</v>
      </c>
    </row>
    <row outlineLevel="0" r="69">
      <c r="A69" s="4" t="s">
        <v>397</v>
      </c>
      <c r="B69" s="6" t="s">
        <v>398</v>
      </c>
      <c r="C69" s="243" t="n">
        <f aca="false" ca="false" dt2D="false" dtr="false" t="normal">SUM(C83, C98)</f>
        <v>0.108</v>
      </c>
      <c r="D69" s="243" t="n">
        <f aca="false" ca="false" dt2D="false" dtr="false" t="normal">SUM(D83, D98)</f>
        <v>0.105</v>
      </c>
      <c r="E69" s="243" t="n">
        <f aca="false" ca="false" dt2D="false" dtr="false" t="normal">SUM(E83, E98)</f>
        <v>0.108</v>
      </c>
      <c r="F69" s="243" t="n">
        <f aca="false" ca="false" dt2D="false" dtr="false" t="normal">SUM(F83, F98)</f>
        <v>0.097000000000000003</v>
      </c>
      <c r="G69" s="243" t="n">
        <f aca="false" ca="false" dt2D="false" dtr="false" t="normal">SUM(G83, G98)</f>
        <v>0.10199999999999999</v>
      </c>
      <c r="H69" s="243" t="n">
        <f aca="false" ca="false" dt2D="false" dtr="false" t="normal">SUM(H83, H98)</f>
        <v>0.099000000000000005</v>
      </c>
      <c r="I69" s="243" t="n">
        <f aca="false" ca="false" dt2D="false" dtr="false" t="normal">SUM(I83, I98)</f>
        <v>0.099000000000000005</v>
      </c>
      <c r="J69" s="9" t="n"/>
      <c r="K69" s="9" t="n"/>
      <c r="L69" s="9" t="n"/>
      <c r="M69" s="9" t="n"/>
      <c r="N69" s="133" t="s"/>
      <c r="O69" s="121" t="n"/>
      <c r="P69" s="121" t="n"/>
      <c r="Q69" s="121" t="n"/>
      <c r="R69" s="121" t="n"/>
      <c r="S69" s="121" t="n"/>
      <c r="T69" s="121" t="n"/>
      <c r="U69" s="121" t="n"/>
      <c r="V69" s="121" t="n"/>
      <c r="W69" s="9" t="n"/>
      <c r="X69" s="12" t="n">
        <v>0.108</v>
      </c>
      <c r="Y69" s="12" t="n">
        <v>0.105</v>
      </c>
      <c r="Z69" s="12" t="n">
        <v>0.108</v>
      </c>
      <c r="AA69" s="12" t="n">
        <v>0.097000000000000003</v>
      </c>
      <c r="AB69" s="12" t="n">
        <v>0.10199999999999999</v>
      </c>
      <c r="AC69" s="12" t="n">
        <v>0.106</v>
      </c>
    </row>
    <row outlineLevel="0" r="70">
      <c r="A70" s="4" t="s">
        <v>402</v>
      </c>
      <c r="B70" s="6" t="s">
        <v>404</v>
      </c>
      <c r="C70" s="243" t="n">
        <f aca="false" ca="false" dt2D="false" dtr="false" t="normal">SUM(C84, C99)</f>
        <v>0.050999999999999997</v>
      </c>
      <c r="D70" s="243" t="n">
        <f aca="false" ca="false" dt2D="false" dtr="false" t="normal">SUM(D84, D99)</f>
        <v>0.050000000000000003</v>
      </c>
      <c r="E70" s="243" t="n">
        <f aca="false" ca="false" dt2D="false" dtr="false" t="normal">SUM(E84, E99)</f>
        <v>0.050000000000000003</v>
      </c>
      <c r="F70" s="243" t="n">
        <f aca="false" ca="false" dt2D="false" dtr="false" t="normal">SUM(F84, F99)</f>
        <v>0.035000000000000003</v>
      </c>
      <c r="G70" s="243" t="n">
        <f aca="false" ca="false" dt2D="false" dtr="false" t="normal">SUM(G84, G99)</f>
        <v>0.041000000000000002</v>
      </c>
      <c r="H70" s="243" t="n">
        <f aca="false" ca="false" dt2D="false" dtr="false" t="normal">SUM(H84, H99)</f>
        <v>0.042999999999999997</v>
      </c>
      <c r="I70" s="243" t="n">
        <f aca="false" ca="false" dt2D="false" dtr="false" t="normal">SUM(I84, I99)</f>
        <v>0.044999999999999998</v>
      </c>
      <c r="J70" s="9" t="n"/>
      <c r="K70" s="9" t="n"/>
      <c r="L70" s="9" t="n"/>
      <c r="M70" s="9" t="n"/>
      <c r="N70" s="133" t="s"/>
      <c r="O70" s="121" t="n"/>
      <c r="P70" s="121" t="n"/>
      <c r="Q70" s="121" t="n"/>
      <c r="R70" s="121" t="n"/>
      <c r="S70" s="121" t="n"/>
      <c r="T70" s="121" t="n"/>
      <c r="U70" s="121" t="n"/>
      <c r="V70" s="121" t="n"/>
      <c r="W70" s="9" t="n"/>
      <c r="X70" s="12" t="n">
        <v>0.050999999999999997</v>
      </c>
      <c r="Y70" s="12" t="n">
        <v>0.050000000000000003</v>
      </c>
      <c r="Z70" s="12" t="n">
        <v>0.050000000000000003</v>
      </c>
      <c r="AA70" s="12" t="n">
        <v>0.035000000000000003</v>
      </c>
      <c r="AB70" s="12" t="n">
        <v>0.041000000000000002</v>
      </c>
      <c r="AC70" s="12" t="n">
        <v>0.048000000000000001</v>
      </c>
    </row>
    <row outlineLevel="0" r="71">
      <c r="A71" s="4" t="s">
        <v>410</v>
      </c>
      <c r="B71" s="6" t="s">
        <v>411</v>
      </c>
      <c r="C71" s="243" t="n">
        <f aca="false" ca="false" dt2D="false" dtr="false" t="normal">SUM(C85, C100)</f>
        <v>1.232</v>
      </c>
      <c r="D71" s="243" t="n">
        <f aca="false" ca="false" dt2D="false" dtr="false" t="normal">SUM(D85, D100)</f>
        <v>1.321</v>
      </c>
      <c r="E71" s="243" t="n">
        <f aca="false" ca="false" dt2D="false" dtr="false" t="normal">SUM(E85, E100)</f>
        <v>1.3400000000000001</v>
      </c>
      <c r="F71" s="243" t="n">
        <f aca="false" ca="false" dt2D="false" dtr="false" t="normal">SUM(F85, F100)</f>
        <v>1.3460000000000001</v>
      </c>
      <c r="G71" s="243" t="n">
        <f aca="false" ca="false" dt2D="false" dtr="false" t="normal">SUM(G85, G100)</f>
        <v>1.359</v>
      </c>
      <c r="H71" s="243" t="n">
        <f aca="false" ca="false" dt2D="false" dtr="false" t="normal">SUM(H85, H100)</f>
        <v>1.365</v>
      </c>
      <c r="I71" s="243" t="n">
        <f aca="false" ca="false" dt2D="false" dtr="false" t="normal">SUM(I85, I100)</f>
        <v>1.3739999999999999</v>
      </c>
      <c r="J71" s="9" t="n"/>
      <c r="K71" s="9" t="n"/>
      <c r="L71" s="9" t="n"/>
      <c r="M71" s="9" t="n"/>
      <c r="N71" s="133" t="s"/>
      <c r="O71" s="121" t="n"/>
      <c r="P71" s="121" t="n"/>
      <c r="Q71" s="121" t="n"/>
      <c r="R71" s="121" t="n"/>
      <c r="S71" s="121" t="n"/>
      <c r="T71" s="121" t="n"/>
      <c r="U71" s="121" t="n"/>
      <c r="V71" s="121" t="n"/>
      <c r="W71" s="9" t="n"/>
      <c r="X71" s="12" t="n">
        <v>1.232</v>
      </c>
      <c r="Y71" s="12" t="n">
        <v>1.321</v>
      </c>
      <c r="Z71" s="12" t="n">
        <v>1.3400000000000001</v>
      </c>
      <c r="AA71" s="12" t="n">
        <v>1.3460000000000001</v>
      </c>
      <c r="AB71" s="12" t="n">
        <v>1.359</v>
      </c>
      <c r="AC71" s="12" t="n">
        <v>1.3779999999999999</v>
      </c>
    </row>
    <row outlineLevel="0" r="72">
      <c r="A72" s="4" t="s">
        <v>415</v>
      </c>
      <c r="B72" s="6" t="s">
        <v>416</v>
      </c>
      <c r="C72" s="243" t="n">
        <f aca="false" ca="false" dt2D="false" dtr="false" t="normal">SUM(C86, C101)</f>
        <v>0.024</v>
      </c>
      <c r="D72" s="243" t="n">
        <f aca="false" ca="false" dt2D="false" dtr="false" t="normal">SUM(D86, D101)</f>
        <v>0.033000000000000002</v>
      </c>
      <c r="E72" s="243" t="n">
        <f aca="false" ca="false" dt2D="false" dtr="false" t="normal">SUM(E86, E101)</f>
        <v>0.033000000000000002</v>
      </c>
      <c r="F72" s="243" t="n">
        <f aca="false" ca="false" dt2D="false" dtr="false" t="normal">SUM(F86, F101)</f>
        <v>0.025999999999999999</v>
      </c>
      <c r="G72" s="243" t="n">
        <f aca="false" ca="false" dt2D="false" dtr="false" t="normal">SUM(G86, G101)</f>
        <v>0.025999999999999999</v>
      </c>
      <c r="H72" s="243" t="n">
        <f aca="false" ca="false" dt2D="false" dtr="false" t="normal">SUM(H86, H101)</f>
        <v>0.027</v>
      </c>
      <c r="I72" s="243" t="n">
        <f aca="false" ca="false" dt2D="false" dtr="false" t="normal">SUM(I86, I101)</f>
        <v>0.028000000000000001</v>
      </c>
      <c r="J72" s="9" t="n"/>
      <c r="K72" s="9" t="n"/>
      <c r="L72" s="9" t="n"/>
      <c r="M72" s="9" t="n"/>
      <c r="N72" s="133" t="s"/>
      <c r="O72" s="121" t="n"/>
      <c r="P72" s="121" t="n"/>
      <c r="Q72" s="121" t="n"/>
      <c r="R72" s="121" t="n"/>
      <c r="S72" s="121" t="n"/>
      <c r="T72" s="121" t="n"/>
      <c r="U72" s="121" t="n"/>
      <c r="V72" s="121" t="n"/>
      <c r="W72" s="9" t="n"/>
      <c r="X72" s="12" t="n">
        <v>0.024</v>
      </c>
      <c r="Y72" s="12" t="n">
        <v>0.033000000000000002</v>
      </c>
      <c r="Z72" s="12" t="n">
        <v>0.033000000000000002</v>
      </c>
      <c r="AA72" s="12" t="n">
        <v>0.025999999999999999</v>
      </c>
      <c r="AB72" s="12" t="n">
        <v>0.025999999999999999</v>
      </c>
      <c r="AC72" s="12" t="n">
        <v>0.029000000000000001</v>
      </c>
    </row>
    <row customHeight="true" ht="15.9609375" outlineLevel="0" r="73">
      <c r="A73" s="4" t="s">
        <v>422</v>
      </c>
      <c r="B73" s="6" t="s">
        <v>423</v>
      </c>
      <c r="C73" s="243" t="n">
        <f aca="false" ca="false" dt2D="false" dtr="false" t="normal">SUM(C87, C102)</f>
        <v>2.9500000000000002</v>
      </c>
      <c r="D73" s="243" t="n">
        <f aca="false" ca="false" dt2D="false" dtr="false" t="normal">SUM(D87, D102)</f>
        <v>2.9620000000000002</v>
      </c>
      <c r="E73" s="243" t="n">
        <f aca="false" ca="false" dt2D="false" dtr="false" t="normal">SUM(E87, E102)</f>
        <v>2.9630000000000001</v>
      </c>
      <c r="F73" s="243" t="n">
        <f aca="false" ca="false" dt2D="false" dtr="false" t="normal">SUM(F87, F102)</f>
        <v>3.23</v>
      </c>
      <c r="G73" s="243" t="n">
        <f aca="false" ca="false" dt2D="false" dtr="false" t="normal">SUM(G87, G102)</f>
        <v>3.2569999999999997</v>
      </c>
      <c r="H73" s="243" t="n">
        <f aca="false" ca="false" dt2D="false" dtr="false" t="normal">SUM(H87, H102)</f>
        <v>3.2640000000000002</v>
      </c>
      <c r="I73" s="243" t="n">
        <f aca="false" ca="false" dt2D="false" dtr="false" t="normal">SUM(I87, I102)</f>
        <v>3.2719999999999998</v>
      </c>
      <c r="J73" s="9" t="n"/>
      <c r="K73" s="9" t="n"/>
      <c r="L73" s="9" t="n"/>
      <c r="M73" s="9" t="n"/>
      <c r="N73" s="133" t="s"/>
      <c r="O73" s="121" t="n"/>
      <c r="P73" s="121" t="n"/>
      <c r="Q73" s="121" t="n"/>
      <c r="R73" s="121" t="n"/>
      <c r="S73" s="121" t="n"/>
      <c r="T73" s="121" t="n"/>
      <c r="U73" s="121" t="n"/>
      <c r="V73" s="121" t="n"/>
      <c r="W73" s="9" t="n"/>
      <c r="X73" s="12" t="n">
        <v>2.9500000000000002</v>
      </c>
      <c r="Y73" s="12" t="n">
        <v>2.9620000000000002</v>
      </c>
      <c r="Z73" s="12" t="n">
        <v>2.9630000000000001</v>
      </c>
      <c r="AA73" s="12" t="n">
        <v>3.23</v>
      </c>
      <c r="AB73" s="12" t="n">
        <v>3.2570000000000001</v>
      </c>
      <c r="AC73" s="12" t="n">
        <v>3.2629999999999999</v>
      </c>
    </row>
    <row outlineLevel="0" r="74">
      <c r="A74" s="183" t="s">
        <v>427</v>
      </c>
      <c r="B74" s="83" t="s">
        <v>428</v>
      </c>
      <c r="C74" s="292" t="n">
        <f aca="false" ca="false" dt2D="false" dtr="false" t="normal">ROUND(SUM(C78, C79, C80, C81, C82, C83, C84, C85, C86, C87), 3)</f>
        <v>5.4459999999999997</v>
      </c>
      <c r="D74" s="292" t="n">
        <f aca="false" ca="false" dt2D="false" dtr="false" t="normal">ROUND(SUM(D78, D79, D80, D81, D82, D83, D84, D85, D86, D87), 3)</f>
        <v>5.8799999999999999</v>
      </c>
      <c r="E74" s="292" t="n">
        <f aca="false" ca="false" dt2D="false" dtr="false" t="normal">ROUND(SUM(E78, E79, E80, E81, E82, E83, E84, E85, E86, E87), 3)</f>
        <v>5.9619999999999997</v>
      </c>
      <c r="F74" s="292" t="n">
        <f aca="false" ca="false" dt2D="false" dtr="false" t="normal">ROUND(SUM(F78, F79, F80, F81, F82, F83, F84, F85, F86, F87), 3)</f>
        <v>6.0619999999999994</v>
      </c>
      <c r="G74" s="292" t="n">
        <f aca="false" ca="false" dt2D="false" dtr="false" t="normal">ROUND(SUM(G78, G79, G80, G81, G82, G83, G84, G85, G86, G87), 3)</f>
        <v>6.2309999999999999</v>
      </c>
      <c r="H74" s="292" t="n">
        <f aca="false" ca="false" dt2D="false" dtr="false" t="normal">ROUND(SUM(H78, H79, H80, H81, H82, H83, H84, H85, H86, H87), 3)</f>
        <v>6.2490000000000006</v>
      </c>
      <c r="I74" s="292" t="n">
        <f aca="false" ca="false" dt2D="false" dtr="false" t="normal">ROUND(SUM(I78, I79, I80, I81, I82, I83, I84, I85, I86, I87), 3)</f>
        <v>6.2720000000000002</v>
      </c>
      <c r="J74" s="9" t="n"/>
      <c r="K74" s="9" t="n"/>
      <c r="L74" s="9" t="n"/>
      <c r="M74" s="9" t="n"/>
      <c r="N74" s="11" t="n"/>
      <c r="O74" s="9" t="n"/>
      <c r="P74" s="9" t="n"/>
      <c r="Q74" s="9" t="n"/>
      <c r="R74" s="9" t="n"/>
      <c r="S74" s="9" t="n"/>
      <c r="T74" s="9" t="n"/>
      <c r="U74" s="9" t="n"/>
      <c r="V74" s="9" t="n"/>
      <c r="W74" s="9" t="n"/>
      <c r="X74" s="12" t="n">
        <v>5.4459999999999997</v>
      </c>
      <c r="Y74" s="12" t="n">
        <v>5.8799999999999999</v>
      </c>
      <c r="Z74" s="12" t="n">
        <v>5.9619999999999997</v>
      </c>
      <c r="AA74" s="12" t="n">
        <v>6.0620000000000003</v>
      </c>
      <c r="AB74" s="12" t="n">
        <v>6.2309999999999999</v>
      </c>
      <c r="AC74" s="12" t="n">
        <v>6.29</v>
      </c>
    </row>
    <row customHeight="true" ht="15.9609375" outlineLevel="0" r="75">
      <c r="A75" s="3" t="s">
        <v>1</v>
      </c>
      <c r="B75" s="5" t="s">
        <v>1</v>
      </c>
      <c r="C75" s="310" t="n"/>
      <c r="D75" s="310" t="n"/>
      <c r="E75" s="310" t="n"/>
      <c r="F75" s="310" t="n"/>
      <c r="G75" s="310" t="n"/>
      <c r="H75" s="310" t="n"/>
      <c r="I75" s="310" t="n"/>
      <c r="J75" s="9" t="n"/>
      <c r="K75" s="9" t="n"/>
      <c r="L75" s="9" t="n"/>
      <c r="M75" s="9" t="n"/>
      <c r="N75" s="133" t="n"/>
      <c r="O75" s="121" t="n"/>
      <c r="P75" s="121" t="n"/>
      <c r="Q75" s="121" t="n"/>
      <c r="R75" s="121" t="n"/>
      <c r="S75" s="121" t="n"/>
      <c r="T75" s="121" t="n"/>
      <c r="U75" s="121" t="n"/>
      <c r="V75" s="121" t="n"/>
      <c r="W75" s="9" t="n"/>
      <c r="X75" s="12" t="n"/>
      <c r="Y75" s="12" t="n"/>
      <c r="Z75" s="12" t="n"/>
      <c r="AA75" s="12" t="n"/>
      <c r="AB75" s="12" t="n"/>
      <c r="AC75" s="12" t="n"/>
    </row>
    <row customHeight="true" ht="15.9609375" outlineLevel="0" r="76">
      <c r="A76" s="14" t="n">
        <v>32</v>
      </c>
      <c r="B76" s="317" t="s"/>
      <c r="C76" s="318" t="s"/>
      <c r="D76" s="319" t="s"/>
      <c r="E76" s="320" t="s"/>
      <c r="F76" s="321" t="s"/>
      <c r="G76" s="322" t="s"/>
      <c r="H76" s="323" t="s"/>
      <c r="I76" s="324" t="s"/>
      <c r="J76" s="9" t="n"/>
      <c r="K76" s="9" t="n"/>
      <c r="L76" s="9" t="n"/>
      <c r="M76" s="9" t="n"/>
      <c r="N76" s="133" t="n"/>
      <c r="O76" s="121" t="n"/>
      <c r="P76" s="121" t="n"/>
      <c r="Q76" s="121" t="n"/>
      <c r="R76" s="121" t="n"/>
      <c r="S76" s="121" t="n"/>
      <c r="T76" s="121" t="n"/>
      <c r="U76" s="121" t="n"/>
      <c r="V76" s="121" t="n"/>
      <c r="W76" s="9" t="n"/>
      <c r="X76" s="12" t="n"/>
      <c r="Y76" s="12" t="n"/>
      <c r="Z76" s="12" t="n"/>
      <c r="AA76" s="12" t="n"/>
      <c r="AB76" s="12" t="n"/>
      <c r="AC76" s="12" t="n"/>
    </row>
    <row customHeight="true" ht="70.93359375" outlineLevel="0" r="77">
      <c r="A77" s="4" t="s">
        <v>435</v>
      </c>
      <c r="B77" s="151" t="n"/>
      <c r="C77" s="182" t="n">
        <f aca="false" ca="false" dt2D="false" dtr="false" t="normal">ROUND(C74-ROUND(SUM(C78, C79, C80, C81, C82, C83, C84, C85, C86, C87), 3), 3)</f>
        <v>0</v>
      </c>
      <c r="D77" s="182" t="n">
        <f aca="false" ca="false" dt2D="false" dtr="false" t="normal">ROUND(D74-ROUND(SUM(D78, D79, D80, D81, D82, D83, D84, D85, D86, D87), 3), 3)</f>
        <v>0</v>
      </c>
      <c r="E77" s="182" t="n">
        <f aca="false" ca="false" dt2D="false" dtr="false" t="normal">ROUND(E74-ROUND(SUM(E78, E79, E80, E81, E82, E83, E84, E85, E86, E87), 3), 3)</f>
        <v>0</v>
      </c>
      <c r="F77" s="182" t="n">
        <f aca="false" ca="false" dt2D="false" dtr="false" t="normal">ROUND(F74-ROUND(SUM(F78, F79, F80, F81, F82, F83, F84, F85, F86, F87), 3), 3)</f>
        <v>0</v>
      </c>
      <c r="G77" s="182" t="n">
        <f aca="false" ca="false" dt2D="false" dtr="false" t="normal">ROUND(G74-ROUND(SUM(G78, G79, G80, G81, G82, G83, G84, G85, G86, G87), 3), 3)</f>
        <v>0</v>
      </c>
      <c r="H77" s="182" t="n">
        <f aca="false" ca="false" dt2D="false" dtr="false" t="normal">ROUND(H74-ROUND(SUM(H78, H79, H80, H81, H82, H83, H84, H85, H86, H87), 3), 3)</f>
        <v>0</v>
      </c>
      <c r="I77" s="182" t="n">
        <f aca="false" ca="false" dt2D="false" dtr="false" t="normal">ROUND(I74-ROUND(SUM(I78, I79, I80, I81, I82, I83, I84, I85, I86, I87), 3), 3)</f>
        <v>0</v>
      </c>
      <c r="J77" s="9" t="n"/>
      <c r="K77" s="9" t="n"/>
      <c r="L77" s="9" t="n"/>
      <c r="M77" s="9" t="n"/>
      <c r="N77" s="330" t="s">
        <v>445</v>
      </c>
      <c r="O77" s="9" t="n"/>
      <c r="P77" s="9" t="n"/>
      <c r="Q77" s="9" t="n"/>
      <c r="R77" s="9" t="n"/>
      <c r="S77" s="9" t="n"/>
      <c r="T77" s="9" t="n"/>
      <c r="U77" s="9" t="n"/>
      <c r="V77" s="9" t="n"/>
      <c r="W77" s="9" t="n"/>
      <c r="X77" s="12" t="n"/>
      <c r="Y77" s="12" t="n"/>
      <c r="Z77" s="12" t="n"/>
      <c r="AA77" s="12" t="n"/>
      <c r="AB77" s="12" t="n"/>
      <c r="AC77" s="12" t="n"/>
    </row>
    <row outlineLevel="0" r="78">
      <c r="A78" s="4" t="s">
        <v>446</v>
      </c>
      <c r="B78" s="6" t="s">
        <v>447</v>
      </c>
      <c r="C78" s="333" t="n">
        <f aca="false" ca="false" dt2D="false" dtr="false" t="normal">IF(X78="", "", X78)</f>
        <v>0</v>
      </c>
      <c r="D78" s="333" t="n">
        <v>0</v>
      </c>
      <c r="E78" s="333" t="n">
        <v>0</v>
      </c>
      <c r="F78" s="333" t="n">
        <v>0</v>
      </c>
      <c r="G78" s="333" t="n">
        <v>0</v>
      </c>
      <c r="H78" s="333" t="n">
        <v>0</v>
      </c>
      <c r="I78" s="336" t="n">
        <v>0</v>
      </c>
      <c r="J78" s="9" t="n"/>
      <c r="K78" s="9" t="n"/>
      <c r="L78" s="9" t="n"/>
      <c r="M78" s="9" t="n"/>
      <c r="N78" s="11" t="n"/>
      <c r="O78" s="9" t="n"/>
      <c r="P78" s="9" t="n"/>
      <c r="Q78" s="9" t="n"/>
      <c r="R78" s="9" t="n"/>
      <c r="S78" s="9" t="n"/>
      <c r="T78" s="9" t="n"/>
      <c r="U78" s="9" t="n"/>
      <c r="V78" s="9" t="n"/>
      <c r="W78" s="9" t="n"/>
      <c r="X78" s="12" t="n">
        <v>0</v>
      </c>
      <c r="Y78" s="12" t="n">
        <v>0</v>
      </c>
      <c r="Z78" s="12" t="n">
        <v>0</v>
      </c>
      <c r="AA78" s="12" t="n">
        <v>0</v>
      </c>
      <c r="AB78" s="12" t="n">
        <v>0</v>
      </c>
      <c r="AC78" s="12" t="n">
        <v>0</v>
      </c>
    </row>
    <row outlineLevel="0" r="79">
      <c r="A79" s="4" t="s">
        <v>454</v>
      </c>
      <c r="B79" s="6" t="s">
        <v>455</v>
      </c>
      <c r="C79" s="333" t="n">
        <f aca="false" ca="false" dt2D="false" dtr="false" t="normal">IF(X79="", "", X79)</f>
        <v>1.0249999999999999</v>
      </c>
      <c r="D79" s="333" t="n">
        <v>1.0580000000000001</v>
      </c>
      <c r="E79" s="333" t="n">
        <v>1.101</v>
      </c>
      <c r="F79" s="333" t="n">
        <v>1.085</v>
      </c>
      <c r="G79" s="333" t="n">
        <v>1.1279999999999999</v>
      </c>
      <c r="H79" s="333" t="n">
        <v>1.1299999999999999</v>
      </c>
      <c r="I79" s="336" t="n">
        <v>1.131</v>
      </c>
      <c r="J79" s="9" t="n"/>
      <c r="K79" s="9" t="n"/>
      <c r="L79" s="9" t="n"/>
      <c r="M79" s="9" t="n"/>
      <c r="N79" s="11" t="n"/>
      <c r="O79" s="9" t="n"/>
      <c r="P79" s="9" t="n"/>
      <c r="Q79" s="9" t="n"/>
      <c r="R79" s="9" t="n"/>
      <c r="S79" s="9" t="n"/>
      <c r="T79" s="9" t="n"/>
      <c r="U79" s="9" t="n"/>
      <c r="V79" s="9" t="n"/>
      <c r="W79" s="9" t="n"/>
      <c r="X79" s="12" t="n">
        <v>1.0249999999999999</v>
      </c>
      <c r="Y79" s="12" t="n">
        <v>1.0580000000000001</v>
      </c>
      <c r="Z79" s="12" t="n">
        <v>1.101</v>
      </c>
      <c r="AA79" s="12" t="n">
        <v>1.085</v>
      </c>
      <c r="AB79" s="12" t="n">
        <v>1.1279999999999999</v>
      </c>
      <c r="AC79" s="12" t="n">
        <v>1.1279999999999999</v>
      </c>
    </row>
    <row outlineLevel="0" r="80">
      <c r="A80" s="4" t="s">
        <v>462</v>
      </c>
      <c r="B80" s="6" t="s">
        <v>463</v>
      </c>
      <c r="C80" s="333" t="n">
        <f aca="false" ca="false" dt2D="false" dtr="false" t="normal">IF(X80="", "", X80)</f>
        <v>0.014999999999999999</v>
      </c>
      <c r="D80" s="333" t="n">
        <v>0.014999999999999999</v>
      </c>
      <c r="E80" s="333" t="n">
        <v>0.021000000000000001</v>
      </c>
      <c r="F80" s="333" t="n">
        <v>0.012</v>
      </c>
      <c r="G80" s="333" t="n">
        <v>0.014999999999999999</v>
      </c>
      <c r="H80" s="333" t="n">
        <v>0.016</v>
      </c>
      <c r="I80" s="336" t="n">
        <v>0.016</v>
      </c>
      <c r="J80" s="9" t="n"/>
      <c r="K80" s="9" t="n"/>
      <c r="L80" s="9" t="n"/>
      <c r="M80" s="9" t="n"/>
      <c r="N80" s="11" t="n"/>
      <c r="O80" s="9" t="n"/>
      <c r="P80" s="9" t="n"/>
      <c r="Q80" s="9" t="n"/>
      <c r="R80" s="9" t="n"/>
      <c r="S80" s="9" t="n"/>
      <c r="T80" s="9" t="n"/>
      <c r="U80" s="9" t="n"/>
      <c r="V80" s="9" t="n"/>
      <c r="W80" s="9" t="n"/>
      <c r="X80" s="12" t="n">
        <v>0.014999999999999999</v>
      </c>
      <c r="Y80" s="12" t="n">
        <v>0.014999999999999999</v>
      </c>
      <c r="Z80" s="12" t="n">
        <v>0.021000000000000001</v>
      </c>
      <c r="AA80" s="12" t="n">
        <v>0.012</v>
      </c>
      <c r="AB80" s="12" t="n">
        <v>0.014999999999999999</v>
      </c>
      <c r="AC80" s="12" t="n">
        <v>0.014999999999999999</v>
      </c>
    </row>
    <row outlineLevel="0" r="81">
      <c r="A81" s="4" t="s">
        <v>467</v>
      </c>
      <c r="B81" s="6" t="s">
        <v>468</v>
      </c>
      <c r="C81" s="333" t="n">
        <f aca="false" ca="false" dt2D="false" dtr="false" t="normal">IF(X81="", "", X81)</f>
        <v>0.32900000000000001</v>
      </c>
      <c r="D81" s="333" t="n">
        <v>0.63300000000000001</v>
      </c>
      <c r="E81" s="333" t="n">
        <v>0.66300000000000003</v>
      </c>
      <c r="F81" s="333" t="n">
        <v>0.56200000000000006</v>
      </c>
      <c r="G81" s="333" t="n">
        <v>0.629</v>
      </c>
      <c r="H81" s="333" t="n">
        <v>0.63600000000000001</v>
      </c>
      <c r="I81" s="336" t="n">
        <v>0.64200000000000002</v>
      </c>
      <c r="J81" s="9" t="n"/>
      <c r="K81" s="9" t="n"/>
      <c r="L81" s="9" t="n"/>
      <c r="M81" s="9" t="n"/>
      <c r="N81" s="11" t="n"/>
      <c r="O81" s="9" t="n"/>
      <c r="P81" s="9" t="n"/>
      <c r="Q81" s="9" t="n"/>
      <c r="R81" s="9" t="n"/>
      <c r="S81" s="9" t="n"/>
      <c r="T81" s="9" t="n"/>
      <c r="U81" s="9" t="n"/>
      <c r="V81" s="9" t="n"/>
      <c r="W81" s="9" t="n"/>
      <c r="X81" s="12" t="n">
        <v>0.32900000000000001</v>
      </c>
      <c r="Y81" s="12" t="n">
        <v>0.63300000000000001</v>
      </c>
      <c r="Z81" s="12" t="n">
        <v>0.66300000000000003</v>
      </c>
      <c r="AA81" s="12" t="n">
        <v>0.56200000000000006</v>
      </c>
      <c r="AB81" s="12" t="n">
        <v>0.629</v>
      </c>
      <c r="AC81" s="12" t="n">
        <v>0.629</v>
      </c>
    </row>
    <row outlineLevel="0" r="82">
      <c r="A82" s="4" t="s">
        <v>475</v>
      </c>
      <c r="B82" s="6" t="s">
        <v>476</v>
      </c>
      <c r="C82" s="333" t="n">
        <f aca="false" ca="false" dt2D="false" dtr="false" t="normal">IF(X82="", "", X82)</f>
        <v>0.027</v>
      </c>
      <c r="D82" s="333" t="n">
        <v>0.014999999999999999</v>
      </c>
      <c r="E82" s="333" t="n">
        <v>0.017999999999999999</v>
      </c>
      <c r="F82" s="333" t="n">
        <v>0.014999999999999999</v>
      </c>
      <c r="G82" s="333" t="n">
        <v>0.02</v>
      </c>
      <c r="H82" s="333" t="n">
        <v>0.021000000000000001</v>
      </c>
      <c r="I82" s="336" t="n">
        <v>0.021999999999999999</v>
      </c>
      <c r="J82" s="9" t="n"/>
      <c r="K82" s="9" t="n"/>
      <c r="L82" s="9" t="n"/>
      <c r="M82" s="9" t="n"/>
      <c r="N82" s="11" t="n"/>
      <c r="O82" s="9" t="n"/>
      <c r="P82" s="9" t="n"/>
      <c r="Q82" s="9" t="n"/>
      <c r="R82" s="9" t="n"/>
      <c r="S82" s="9" t="n"/>
      <c r="T82" s="9" t="n"/>
      <c r="U82" s="9" t="n"/>
      <c r="V82" s="9" t="n"/>
      <c r="W82" s="9" t="n"/>
      <c r="X82" s="12" t="n">
        <v>0.027</v>
      </c>
      <c r="Y82" s="12" t="n">
        <v>0.014999999999999999</v>
      </c>
      <c r="Z82" s="12" t="n">
        <v>0.017999999999999999</v>
      </c>
      <c r="AA82" s="12" t="n">
        <v>0.014999999999999999</v>
      </c>
      <c r="AB82" s="12" t="n">
        <v>0.02</v>
      </c>
      <c r="AC82" s="12" t="n">
        <v>0.040000000000000001</v>
      </c>
    </row>
    <row outlineLevel="0" r="83">
      <c r="A83" s="4" t="s">
        <v>479</v>
      </c>
      <c r="B83" s="6" t="s">
        <v>482</v>
      </c>
      <c r="C83" s="333" t="n">
        <f aca="false" ca="false" dt2D="false" dtr="false" t="normal">IF(X83="", "", X83)</f>
        <v>0.080000000000000002</v>
      </c>
      <c r="D83" s="333" t="n">
        <v>0.089999999999999997</v>
      </c>
      <c r="E83" s="333" t="n">
        <v>0.089999999999999997</v>
      </c>
      <c r="F83" s="333" t="n">
        <v>0.082000000000000003</v>
      </c>
      <c r="G83" s="333" t="n">
        <v>0.086999999999999994</v>
      </c>
      <c r="H83" s="333" t="n">
        <v>0.082000000000000003</v>
      </c>
      <c r="I83" s="336" t="n">
        <v>0.082000000000000003</v>
      </c>
      <c r="J83" s="9" t="n"/>
      <c r="K83" s="9" t="n"/>
      <c r="L83" s="9" t="n"/>
      <c r="M83" s="9" t="n"/>
      <c r="N83" s="11" t="n"/>
      <c r="O83" s="9" t="n"/>
      <c r="P83" s="9" t="n"/>
      <c r="Q83" s="9" t="n"/>
      <c r="R83" s="9" t="n"/>
      <c r="S83" s="9" t="n"/>
      <c r="T83" s="9" t="n"/>
      <c r="U83" s="9" t="n"/>
      <c r="V83" s="9" t="n"/>
      <c r="W83" s="9" t="n"/>
      <c r="X83" s="12" t="n">
        <v>0.080000000000000002</v>
      </c>
      <c r="Y83" s="12" t="n">
        <v>0.089999999999999997</v>
      </c>
      <c r="Z83" s="12" t="n">
        <v>0.089999999999999997</v>
      </c>
      <c r="AA83" s="12" t="n">
        <v>0.082000000000000003</v>
      </c>
      <c r="AB83" s="12" t="n">
        <v>0.086999999999999994</v>
      </c>
      <c r="AC83" s="12" t="n">
        <v>0.090999999999999998</v>
      </c>
    </row>
    <row outlineLevel="0" r="84">
      <c r="A84" s="4" t="s">
        <v>438</v>
      </c>
      <c r="B84" s="6" t="s">
        <v>439</v>
      </c>
      <c r="C84" s="333" t="n">
        <f aca="false" ca="false" dt2D="false" dtr="false" t="normal">IF(X84="", "", X84)</f>
        <v>0.050999999999999997</v>
      </c>
      <c r="D84" s="333" t="n">
        <v>0.050000000000000003</v>
      </c>
      <c r="E84" s="333" t="n">
        <v>0.050000000000000003</v>
      </c>
      <c r="F84" s="333" t="n">
        <v>0.035000000000000003</v>
      </c>
      <c r="G84" s="333" t="n">
        <v>0.041000000000000002</v>
      </c>
      <c r="H84" s="333" t="n">
        <v>0.042999999999999997</v>
      </c>
      <c r="I84" s="336" t="n">
        <v>0.044999999999999998</v>
      </c>
      <c r="J84" s="9" t="n"/>
      <c r="K84" s="9" t="n"/>
      <c r="L84" s="9" t="n"/>
      <c r="M84" s="9" t="n"/>
      <c r="N84" s="11" t="n"/>
      <c r="O84" s="9" t="n"/>
      <c r="P84" s="9" t="n"/>
      <c r="Q84" s="9" t="n"/>
      <c r="R84" s="9" t="n"/>
      <c r="S84" s="9" t="n"/>
      <c r="T84" s="9" t="n"/>
      <c r="U84" s="9" t="n"/>
      <c r="V84" s="9" t="n"/>
      <c r="W84" s="9" t="n"/>
      <c r="X84" s="12" t="n">
        <v>0.050999999999999997</v>
      </c>
      <c r="Y84" s="12" t="n">
        <v>0.050000000000000003</v>
      </c>
      <c r="Z84" s="12" t="n">
        <v>0.050000000000000003</v>
      </c>
      <c r="AA84" s="12" t="n">
        <v>0.035000000000000003</v>
      </c>
      <c r="AB84" s="12" t="n">
        <v>0.041000000000000002</v>
      </c>
      <c r="AC84" s="12" t="n">
        <v>0.048000000000000001</v>
      </c>
    </row>
    <row outlineLevel="0" r="85">
      <c r="A85" s="4" t="s">
        <v>443</v>
      </c>
      <c r="B85" s="6" t="s">
        <v>444</v>
      </c>
      <c r="C85" s="333" t="n">
        <f aca="false" ca="false" dt2D="false" dtr="false" t="normal">IF(X85="", "", X85)</f>
        <v>1.042</v>
      </c>
      <c r="D85" s="333" t="n">
        <v>1.125</v>
      </c>
      <c r="E85" s="333" t="n">
        <v>1.125</v>
      </c>
      <c r="F85" s="333" t="n">
        <v>1.125</v>
      </c>
      <c r="G85" s="333" t="n">
        <v>1.1379999999999999</v>
      </c>
      <c r="H85" s="333" t="n">
        <v>1.1419999999999999</v>
      </c>
      <c r="I85" s="336" t="n">
        <v>1.1479999999999999</v>
      </c>
      <c r="J85" s="9" t="n"/>
      <c r="K85" s="9" t="n"/>
      <c r="L85" s="9" t="n"/>
      <c r="M85" s="9" t="n"/>
      <c r="N85" s="11" t="n"/>
      <c r="O85" s="9" t="n"/>
      <c r="P85" s="9" t="n"/>
      <c r="Q85" s="9" t="n"/>
      <c r="R85" s="9" t="n"/>
      <c r="S85" s="9" t="n"/>
      <c r="T85" s="9" t="n"/>
      <c r="U85" s="9" t="n"/>
      <c r="V85" s="9" t="n"/>
      <c r="W85" s="9" t="n"/>
      <c r="X85" s="12" t="n">
        <v>1.042</v>
      </c>
      <c r="Y85" s="12" t="n">
        <v>1.125</v>
      </c>
      <c r="Z85" s="12" t="n">
        <v>1.125</v>
      </c>
      <c r="AA85" s="12" t="n">
        <v>1.125</v>
      </c>
      <c r="AB85" s="12" t="n">
        <v>1.1379999999999999</v>
      </c>
      <c r="AC85" s="12" t="n">
        <v>1.157</v>
      </c>
    </row>
    <row outlineLevel="0" r="86">
      <c r="A86" s="4" t="s">
        <v>450</v>
      </c>
      <c r="B86" s="6" t="s">
        <v>452</v>
      </c>
      <c r="C86" s="333" t="n">
        <f aca="false" ca="false" dt2D="false" dtr="false" t="normal">IF(X86="", "", X86)</f>
        <v>0.024</v>
      </c>
      <c r="D86" s="333" t="n">
        <v>0.033000000000000002</v>
      </c>
      <c r="E86" s="333" t="n">
        <v>0.033000000000000002</v>
      </c>
      <c r="F86" s="333" t="n">
        <v>0.025999999999999999</v>
      </c>
      <c r="G86" s="333" t="n">
        <v>0.025999999999999999</v>
      </c>
      <c r="H86" s="333" t="n">
        <v>0.027</v>
      </c>
      <c r="I86" s="336" t="n">
        <v>0.028000000000000001</v>
      </c>
      <c r="J86" s="9" t="n"/>
      <c r="K86" s="9" t="n"/>
      <c r="L86" s="9" t="n"/>
      <c r="M86" s="9" t="n"/>
      <c r="N86" s="11" t="n"/>
      <c r="O86" s="9" t="n"/>
      <c r="P86" s="9" t="n"/>
      <c r="Q86" s="9" t="n"/>
      <c r="R86" s="9" t="n"/>
      <c r="S86" s="9" t="n"/>
      <c r="T86" s="9" t="n"/>
      <c r="U86" s="9" t="n"/>
      <c r="V86" s="9" t="n"/>
      <c r="W86" s="9" t="n"/>
      <c r="X86" s="12" t="n">
        <v>0.024</v>
      </c>
      <c r="Y86" s="12" t="n">
        <v>0.033000000000000002</v>
      </c>
      <c r="Z86" s="12" t="n">
        <v>0.033000000000000002</v>
      </c>
      <c r="AA86" s="12" t="n">
        <v>0.025999999999999999</v>
      </c>
      <c r="AB86" s="12" t="n">
        <v>0.025999999999999999</v>
      </c>
      <c r="AC86" s="12" t="n">
        <v>0.029000000000000001</v>
      </c>
    </row>
    <row outlineLevel="0" r="87">
      <c r="A87" s="4" t="s">
        <v>458</v>
      </c>
      <c r="B87" s="6" t="s">
        <v>459</v>
      </c>
      <c r="C87" s="333" t="n">
        <f aca="false" ca="false" dt2D="false" dtr="false" t="normal">IF(X87="", "", X87)</f>
        <v>2.8530000000000002</v>
      </c>
      <c r="D87" s="333" t="n">
        <v>2.8610000000000002</v>
      </c>
      <c r="E87" s="333" t="n">
        <v>2.8610000000000002</v>
      </c>
      <c r="F87" s="333" t="n">
        <v>3.1200000000000001</v>
      </c>
      <c r="G87" s="333" t="n">
        <v>3.1469999999999998</v>
      </c>
      <c r="H87" s="333" t="n">
        <v>3.1520000000000001</v>
      </c>
      <c r="I87" s="336" t="n">
        <v>3.1579999999999999</v>
      </c>
      <c r="J87" s="9" t="n"/>
      <c r="K87" s="9" t="n"/>
      <c r="L87" s="9" t="n"/>
      <c r="M87" s="9" t="n"/>
      <c r="N87" s="11" t="n"/>
      <c r="O87" s="9" t="n"/>
      <c r="P87" s="9" t="n"/>
      <c r="Q87" s="9" t="n"/>
      <c r="R87" s="9" t="n"/>
      <c r="S87" s="9" t="n"/>
      <c r="T87" s="9" t="n"/>
      <c r="U87" s="9" t="n"/>
      <c r="V87" s="9" t="n"/>
      <c r="W87" s="9" t="n"/>
      <c r="X87" s="12" t="n">
        <v>2.8530000000000002</v>
      </c>
      <c r="Y87" s="12" t="n">
        <v>2.8610000000000002</v>
      </c>
      <c r="Z87" s="12" t="n">
        <v>2.8610000000000002</v>
      </c>
      <c r="AA87" s="12" t="n">
        <v>3.1200000000000001</v>
      </c>
      <c r="AB87" s="12" t="n">
        <v>3.1469999999999998</v>
      </c>
      <c r="AC87" s="12" t="n">
        <v>3.153</v>
      </c>
    </row>
    <row outlineLevel="0" r="88">
      <c r="A88" s="4" t="n"/>
      <c r="B88" s="6" t="n"/>
      <c r="C88" s="27" t="n"/>
      <c r="D88" s="27" t="n"/>
      <c r="E88" s="27" t="n"/>
      <c r="F88" s="27" t="n"/>
      <c r="G88" s="27" t="n"/>
      <c r="H88" s="27" t="n"/>
      <c r="I88" s="27" t="n"/>
      <c r="J88" s="9" t="n"/>
      <c r="K88" s="9" t="n"/>
      <c r="L88" s="9" t="n"/>
      <c r="M88" s="9" t="n"/>
      <c r="N88" s="11" t="n"/>
      <c r="O88" s="9" t="n"/>
      <c r="P88" s="9" t="n"/>
      <c r="Q88" s="9" t="n"/>
      <c r="R88" s="9" t="n"/>
      <c r="S88" s="9" t="n"/>
      <c r="T88" s="9" t="n"/>
      <c r="U88" s="9" t="n"/>
      <c r="V88" s="9" t="n"/>
      <c r="W88" s="9" t="n"/>
      <c r="X88" s="12" t="n"/>
      <c r="Y88" s="12" t="n"/>
      <c r="Z88" s="12" t="n"/>
      <c r="AA88" s="12" t="n"/>
      <c r="AB88" s="12" t="n"/>
      <c r="AC88" s="12" t="n"/>
    </row>
    <row outlineLevel="0" r="89">
      <c r="A89" s="4" t="s">
        <v>471</v>
      </c>
      <c r="B89" s="6" t="s">
        <v>472</v>
      </c>
      <c r="C89" s="336" t="n">
        <f aca="false" ca="false" dt2D="false" dtr="false" t="normal">ROUND(SUM(C91, C92, C95, C96, C97, C98, C99, C100, C101, C102), 3)</f>
        <v>0.57000000000000006</v>
      </c>
      <c r="D89" s="336" t="n">
        <f aca="false" ca="false" dt2D="false" dtr="false" t="normal">ROUND(SUM(D91, D92, D95, D96, D97, D98, D99, D100, D101, D102), 3)</f>
        <v>0.6100000000000001</v>
      </c>
      <c r="E89" s="336" t="n">
        <f aca="false" ca="false" dt2D="false" dtr="false" t="normal">ROUND(SUM(E91, E92, E95, E96, E97, E98, E99, E100, E101, E102), 3)</f>
        <v>0.64200000000000002</v>
      </c>
      <c r="F89" s="336" t="n">
        <f aca="false" ca="false" dt2D="false" dtr="false" t="normal">ROUND(SUM(F91, F92, F95, F96, F97, F98, F99, F100, F101, F102), 3)</f>
        <v>0.65400000000000003</v>
      </c>
      <c r="G89" s="336" t="n">
        <f aca="false" ca="false" dt2D="false" dtr="false" t="normal">ROUND(SUM(G91, G92, G95, G96, G97, G98, G99, G100, G101, G102), 3)</f>
        <v>0.65900000000000003</v>
      </c>
      <c r="H89" s="336" t="n">
        <f aca="false" ca="false" dt2D="false" dtr="false" t="normal">ROUND(SUM(H91, H92, H95, H96, H97, H98, H99, H100, H101, H102), 3)</f>
        <v>0.66800000000000004</v>
      </c>
      <c r="I89" s="336" t="n">
        <f aca="false" ca="false" dt2D="false" dtr="false" t="normal">ROUND(SUM(I91, I92, I95, I96, I97, I98, I99, I100, I101, I102), 3)</f>
        <v>0.67699999999999994</v>
      </c>
      <c r="J89" s="9" t="n"/>
      <c r="K89" s="9" t="n"/>
      <c r="L89" s="9" t="n"/>
      <c r="M89" s="9" t="n"/>
      <c r="N89" s="11" t="n"/>
      <c r="O89" s="9" t="n"/>
      <c r="P89" s="9" t="n"/>
      <c r="Q89" s="9" t="n"/>
      <c r="R89" s="9" t="n"/>
      <c r="S89" s="9" t="n"/>
      <c r="T89" s="9" t="n"/>
      <c r="U89" s="9" t="n"/>
      <c r="V89" s="9" t="n"/>
      <c r="W89" s="9" t="n"/>
      <c r="X89" s="12" t="n">
        <v>0.56999999999999995</v>
      </c>
      <c r="Y89" s="12" t="n">
        <v>0.60999999999999999</v>
      </c>
      <c r="Z89" s="12" t="n">
        <v>0.64200000000000002</v>
      </c>
      <c r="AA89" s="12" t="n">
        <v>0.65400000000000003</v>
      </c>
      <c r="AB89" s="12" t="n">
        <v>0.65900000000000003</v>
      </c>
      <c r="AC89" s="12" t="n">
        <v>0.65900000000000003</v>
      </c>
    </row>
    <row customHeight="true" ht="71.6396484375" outlineLevel="0" r="90">
      <c r="A90" s="4" t="s">
        <v>481</v>
      </c>
      <c r="B90" s="6" t="s">
        <v>483</v>
      </c>
      <c r="C90" s="182" t="n">
        <f aca="false" ca="false" dt2D="false" dtr="false" t="normal">ROUND(C89-ROUND(SUM(C91, C92, C95, C96, C97, C98, C99, C100, C101, C102), 3), 3)</f>
        <v>0</v>
      </c>
      <c r="D90" s="182" t="n">
        <f aca="false" ca="false" dt2D="false" dtr="false" t="normal">ROUND(D89-ROUND(SUM(D91, D92, D95, D96, D97, D98, D99, D100, D101, D102), 3), 3)</f>
        <v>0</v>
      </c>
      <c r="E90" s="182" t="n">
        <f aca="false" ca="false" dt2D="false" dtr="false" t="normal">ROUND(E89-ROUND(SUM(E91, E92, E95, E96, E97, E98, E99, E100, E101, E102), 3), 3)</f>
        <v>0</v>
      </c>
      <c r="F90" s="182" t="n">
        <f aca="false" ca="false" dt2D="false" dtr="false" t="normal">ROUND(F89-ROUND(SUM(F91, F92, F95, F96, F97, F98, F99, F100, F101, F102), 3), 3)</f>
        <v>0</v>
      </c>
      <c r="G90" s="182" t="n">
        <f aca="false" ca="false" dt2D="false" dtr="false" t="normal">ROUND(G89-ROUND(SUM(G91, G92, G95, G96, G97, G98, G99, G100, G101, G102), 3), 3)</f>
        <v>0</v>
      </c>
      <c r="H90" s="182" t="n">
        <f aca="false" ca="false" dt2D="false" dtr="false" t="normal">ROUND(H89-ROUND(SUM(H91, H92, H95, H96, H97, H98, H99, H100, H101, H102), 3), 3)</f>
        <v>0</v>
      </c>
      <c r="I90" s="182" t="n">
        <f aca="false" ca="false" dt2D="false" dtr="false" t="normal">ROUND(I89-ROUND(SUM(I91, I92, I95, I96, I97, I98, I99, I100, I101, I102), 3), 3)</f>
        <v>0</v>
      </c>
      <c r="J90" s="9" t="n"/>
      <c r="K90" s="9" t="n"/>
      <c r="L90" s="9" t="n"/>
      <c r="M90" s="9" t="n"/>
      <c r="N90" s="330" t="s">
        <v>487</v>
      </c>
      <c r="O90" s="9" t="n"/>
      <c r="P90" s="9" t="n"/>
      <c r="Q90" s="9" t="n"/>
      <c r="R90" s="9" t="n"/>
      <c r="S90" s="9" t="n"/>
      <c r="T90" s="9" t="n"/>
      <c r="U90" s="9" t="n"/>
      <c r="V90" s="9" t="n"/>
      <c r="W90" s="9" t="n"/>
      <c r="X90" s="12" t="n"/>
      <c r="Y90" s="12" t="n"/>
      <c r="Z90" s="12" t="n"/>
      <c r="AA90" s="12" t="n"/>
      <c r="AB90" s="12" t="n"/>
      <c r="AC90" s="12" t="n"/>
    </row>
    <row outlineLevel="0" r="91">
      <c r="A91" s="4" t="s">
        <v>490</v>
      </c>
      <c r="B91" s="6" t="s">
        <v>491</v>
      </c>
      <c r="C91" s="338" t="n">
        <f aca="false" ca="false" dt2D="false" dtr="false" t="normal">IF(X91="", "", X91)</f>
        <v>0</v>
      </c>
      <c r="D91" s="338" t="n">
        <v>0</v>
      </c>
      <c r="E91" s="338" t="n">
        <v>0</v>
      </c>
      <c r="F91" s="338" t="n">
        <v>0</v>
      </c>
      <c r="G91" s="338" t="n">
        <v>0</v>
      </c>
      <c r="H91" s="338" t="n">
        <v>0</v>
      </c>
      <c r="I91" s="336" t="n">
        <v>0</v>
      </c>
      <c r="J91" s="9" t="n"/>
      <c r="K91" s="9" t="n"/>
      <c r="L91" s="9" t="n"/>
      <c r="M91" s="9" t="n"/>
      <c r="N91" s="11" t="n"/>
      <c r="O91" s="9" t="n"/>
      <c r="P91" s="9" t="n"/>
      <c r="Q91" s="9" t="n"/>
      <c r="R91" s="9" t="n"/>
      <c r="S91" s="9" t="n"/>
      <c r="T91" s="9" t="n"/>
      <c r="U91" s="9" t="n"/>
      <c r="V91" s="9" t="n"/>
      <c r="W91" s="9" t="n"/>
      <c r="X91" s="12" t="n">
        <v>0</v>
      </c>
      <c r="Y91" s="12" t="n">
        <v>0</v>
      </c>
      <c r="Z91" s="12" t="n">
        <v>0</v>
      </c>
      <c r="AA91" s="12" t="n">
        <v>0</v>
      </c>
      <c r="AB91" s="12" t="n">
        <v>0</v>
      </c>
      <c r="AC91" s="12" t="n">
        <v>0</v>
      </c>
    </row>
    <row outlineLevel="0" r="92">
      <c r="A92" s="81" t="s">
        <v>496</v>
      </c>
      <c r="B92" s="83" t="s">
        <v>497</v>
      </c>
      <c r="C92" s="349" t="n">
        <f aca="false" ca="false" dt2D="false" dtr="false" t="normal">IF(X92="", "", X92)</f>
        <v>0.14999999999999999</v>
      </c>
      <c r="D92" s="349" t="n">
        <v>0.16300000000000001</v>
      </c>
      <c r="E92" s="349" t="n">
        <v>0.16500000000000001</v>
      </c>
      <c r="F92" s="349" t="n">
        <v>0.16900000000000001</v>
      </c>
      <c r="G92" s="349" t="n">
        <v>0.17399999999999999</v>
      </c>
      <c r="H92" s="349" t="n">
        <v>0.17599999999999999</v>
      </c>
      <c r="I92" s="292" t="n">
        <v>0.17899999999999999</v>
      </c>
      <c r="J92" s="9" t="n"/>
      <c r="K92" s="9" t="n"/>
      <c r="L92" s="9" t="n"/>
      <c r="M92" s="9" t="n"/>
      <c r="N92" s="11" t="n"/>
      <c r="O92" s="9" t="n"/>
      <c r="P92" s="9" t="n"/>
      <c r="Q92" s="9" t="n"/>
      <c r="R92" s="9" t="n"/>
      <c r="S92" s="9" t="n"/>
      <c r="T92" s="9" t="n"/>
      <c r="U92" s="9" t="n"/>
      <c r="V92" s="9" t="n"/>
      <c r="W92" s="9" t="n"/>
      <c r="X92" s="12" t="n">
        <v>0.14999999999999999</v>
      </c>
      <c r="Y92" s="12" t="n">
        <v>0.16300000000000001</v>
      </c>
      <c r="Z92" s="12" t="n">
        <v>0.16500000000000001</v>
      </c>
      <c r="AA92" s="12" t="n">
        <v>0.16900000000000001</v>
      </c>
      <c r="AB92" s="12" t="n">
        <v>0.17399999999999999</v>
      </c>
      <c r="AC92" s="12" t="n">
        <v>0.17399999999999999</v>
      </c>
    </row>
    <row outlineLevel="0" r="93">
      <c r="A93" s="3" t="s">
        <v>1</v>
      </c>
      <c r="B93" s="5" t="s">
        <v>1</v>
      </c>
      <c r="C93" s="352" t="n"/>
      <c r="D93" s="352" t="n"/>
      <c r="E93" s="352" t="n"/>
      <c r="F93" s="352" t="n"/>
      <c r="G93" s="352" t="n"/>
      <c r="H93" s="352" t="n"/>
      <c r="I93" s="353" t="n"/>
      <c r="J93" s="9" t="n"/>
      <c r="K93" s="9" t="n"/>
      <c r="L93" s="9" t="n"/>
      <c r="M93" s="9" t="n"/>
      <c r="N93" s="11" t="n"/>
      <c r="O93" s="9" t="n"/>
      <c r="P93" s="9" t="n"/>
      <c r="Q93" s="9" t="n"/>
      <c r="R93" s="9" t="n"/>
      <c r="S93" s="9" t="n"/>
      <c r="T93" s="9" t="n"/>
      <c r="U93" s="9" t="n"/>
      <c r="V93" s="9" t="n"/>
      <c r="W93" s="9" t="n"/>
      <c r="X93" s="12" t="n"/>
      <c r="Y93" s="12" t="n"/>
      <c r="Z93" s="12" t="n"/>
      <c r="AA93" s="12" t="n"/>
      <c r="AB93" s="12" t="n"/>
      <c r="AC93" s="12" t="n"/>
    </row>
    <row outlineLevel="0" r="94">
      <c r="A94" s="14" t="n">
        <v>33</v>
      </c>
      <c r="B94" s="354" t="s"/>
      <c r="C94" s="355" t="s"/>
      <c r="D94" s="356" t="s"/>
      <c r="E94" s="357" t="s"/>
      <c r="F94" s="358" t="s"/>
      <c r="G94" s="359" t="s"/>
      <c r="H94" s="360" t="s"/>
      <c r="I94" s="361" t="s"/>
      <c r="J94" s="9" t="n"/>
      <c r="K94" s="9" t="n"/>
      <c r="L94" s="9" t="n"/>
      <c r="M94" s="9" t="n"/>
      <c r="N94" s="11" t="n"/>
      <c r="O94" s="9" t="n"/>
      <c r="P94" s="9" t="n"/>
      <c r="Q94" s="9" t="n"/>
      <c r="R94" s="9" t="n"/>
      <c r="S94" s="9" t="n"/>
      <c r="T94" s="9" t="n"/>
      <c r="U94" s="9" t="n"/>
      <c r="V94" s="9" t="n"/>
      <c r="W94" s="9" t="n"/>
      <c r="X94" s="12" t="n"/>
      <c r="Y94" s="12" t="n"/>
      <c r="Z94" s="12" t="n"/>
      <c r="AA94" s="12" t="n"/>
      <c r="AB94" s="12" t="n"/>
      <c r="AC94" s="12" t="n"/>
    </row>
    <row customFormat="true" ht="15" outlineLevel="0" r="95" s="362">
      <c r="A95" s="363" t="s">
        <v>508</v>
      </c>
      <c r="B95" s="71" t="s">
        <v>509</v>
      </c>
      <c r="C95" s="364" t="n">
        <f aca="false" ca="false" dt2D="false" dtr="false" t="normal">IF(X95="", "", X95)</f>
        <v>0</v>
      </c>
      <c r="D95" s="364" t="n">
        <v>0</v>
      </c>
      <c r="E95" s="364" t="n">
        <v>0</v>
      </c>
      <c r="F95" s="364" t="n">
        <v>0</v>
      </c>
      <c r="G95" s="364" t="n">
        <v>0</v>
      </c>
      <c r="H95" s="364" t="n">
        <v>0</v>
      </c>
      <c r="I95" s="336" t="n">
        <v>0</v>
      </c>
      <c r="J95" s="365" t="n"/>
      <c r="K95" s="365" t="n"/>
      <c r="L95" s="365" t="n"/>
      <c r="M95" s="365" t="n"/>
      <c r="N95" s="366" t="n"/>
      <c r="O95" s="365" t="n"/>
      <c r="P95" s="365" t="n"/>
      <c r="Q95" s="365" t="n"/>
      <c r="R95" s="365" t="n"/>
      <c r="S95" s="365" t="n"/>
      <c r="T95" s="365" t="n"/>
      <c r="U95" s="365" t="n"/>
      <c r="V95" s="365" t="n"/>
      <c r="W95" s="365" t="n"/>
      <c r="X95" s="367" t="n">
        <v>0</v>
      </c>
      <c r="Y95" s="367" t="n">
        <v>0</v>
      </c>
      <c r="Z95" s="367" t="n">
        <v>0</v>
      </c>
      <c r="AA95" s="367" t="n">
        <v>0</v>
      </c>
      <c r="AB95" s="367" t="n">
        <v>0</v>
      </c>
      <c r="AC95" s="367" t="n">
        <v>0</v>
      </c>
    </row>
    <row outlineLevel="0" r="96">
      <c r="A96" s="4" t="s">
        <v>513</v>
      </c>
      <c r="B96" s="6" t="s">
        <v>515</v>
      </c>
      <c r="C96" s="338" t="n">
        <f aca="false" ca="false" dt2D="false" dtr="false" t="normal">IF(X96="", "", X96)</f>
        <v>0.105</v>
      </c>
      <c r="D96" s="338" t="n">
        <v>0.13500000000000001</v>
      </c>
      <c r="E96" s="338" t="n">
        <v>0.14199999999999999</v>
      </c>
      <c r="F96" s="338" t="n">
        <v>0.13900000000000001</v>
      </c>
      <c r="G96" s="338" t="n">
        <v>0.13900000000000001</v>
      </c>
      <c r="H96" s="338" t="n">
        <v>0.14000000000000001</v>
      </c>
      <c r="I96" s="336" t="n">
        <v>0.14099999999999999</v>
      </c>
      <c r="J96" s="9" t="n"/>
      <c r="K96" s="9" t="n"/>
      <c r="L96" s="9" t="n"/>
      <c r="M96" s="9" t="n"/>
      <c r="N96" s="11" t="n"/>
      <c r="O96" s="9" t="n"/>
      <c r="P96" s="9" t="n"/>
      <c r="Q96" s="9" t="n"/>
      <c r="R96" s="9" t="n"/>
      <c r="S96" s="9" t="n"/>
      <c r="T96" s="9" t="n"/>
      <c r="U96" s="9" t="n"/>
      <c r="V96" s="9" t="n"/>
      <c r="W96" s="9" t="n"/>
      <c r="X96" s="12" t="n">
        <v>0.105</v>
      </c>
      <c r="Y96" s="12" t="n">
        <v>0.13500000000000001</v>
      </c>
      <c r="Z96" s="12" t="n">
        <v>0.14199999999999999</v>
      </c>
      <c r="AA96" s="12" t="n">
        <v>0.13900000000000001</v>
      </c>
      <c r="AB96" s="12" t="n">
        <v>0.13900000000000001</v>
      </c>
      <c r="AC96" s="12" t="n">
        <v>0.13900000000000001</v>
      </c>
    </row>
    <row outlineLevel="0" r="97">
      <c r="A97" s="4" t="s">
        <v>518</v>
      </c>
      <c r="B97" s="6" t="s">
        <v>519</v>
      </c>
      <c r="C97" s="338" t="n">
        <f aca="false" ca="false" dt2D="false" dtr="false" t="normal">IF(X97="", "", X97)</f>
        <v>0</v>
      </c>
      <c r="D97" s="338" t="n">
        <v>0</v>
      </c>
      <c r="E97" s="338" t="n">
        <v>0</v>
      </c>
      <c r="F97" s="338" t="n">
        <v>0</v>
      </c>
      <c r="G97" s="338" t="n">
        <v>0</v>
      </c>
      <c r="H97" s="338" t="n">
        <v>0</v>
      </c>
      <c r="I97" s="336" t="n">
        <v>0</v>
      </c>
      <c r="J97" s="9" t="n"/>
      <c r="K97" s="9" t="n"/>
      <c r="L97" s="9" t="n"/>
      <c r="M97" s="9" t="n"/>
      <c r="N97" s="11" t="n"/>
      <c r="O97" s="9" t="n"/>
      <c r="P97" s="9" t="n"/>
      <c r="Q97" s="9" t="n"/>
      <c r="R97" s="9" t="n"/>
      <c r="S97" s="9" t="n"/>
      <c r="T97" s="9" t="n"/>
      <c r="U97" s="9" t="n"/>
      <c r="V97" s="9" t="n"/>
      <c r="W97" s="9" t="n"/>
      <c r="X97" s="12" t="n">
        <v>0</v>
      </c>
      <c r="Y97" s="12" t="n">
        <v>0</v>
      </c>
      <c r="Z97" s="12" t="n">
        <v>0</v>
      </c>
      <c r="AA97" s="12" t="n">
        <v>0</v>
      </c>
      <c r="AB97" s="12" t="n">
        <v>0</v>
      </c>
      <c r="AC97" s="12" t="n">
        <v>0</v>
      </c>
    </row>
    <row outlineLevel="0" r="98">
      <c r="A98" s="4" t="s">
        <v>441</v>
      </c>
      <c r="B98" s="6" t="s">
        <v>442</v>
      </c>
      <c r="C98" s="338" t="n">
        <f aca="false" ca="false" dt2D="false" dtr="false" t="normal">IF(X98="", "", X98)</f>
        <v>0.028000000000000001</v>
      </c>
      <c r="D98" s="338" t="n">
        <v>0.014999999999999999</v>
      </c>
      <c r="E98" s="338" t="n">
        <v>0.017999999999999999</v>
      </c>
      <c r="F98" s="338" t="n">
        <v>0.014999999999999999</v>
      </c>
      <c r="G98" s="338" t="n">
        <v>0.014999999999999999</v>
      </c>
      <c r="H98" s="338" t="n">
        <v>0.017000000000000001</v>
      </c>
      <c r="I98" s="336" t="n">
        <v>0.017000000000000001</v>
      </c>
      <c r="J98" s="9" t="n"/>
      <c r="K98" s="9" t="n"/>
      <c r="L98" s="9" t="n"/>
      <c r="M98" s="9" t="n"/>
      <c r="N98" s="11" t="n"/>
      <c r="O98" s="9" t="n"/>
      <c r="P98" s="9" t="n"/>
      <c r="Q98" s="9" t="n"/>
      <c r="R98" s="9" t="n"/>
      <c r="S98" s="9" t="n"/>
      <c r="T98" s="9" t="n"/>
      <c r="U98" s="9" t="n"/>
      <c r="V98" s="9" t="n"/>
      <c r="W98" s="9" t="n"/>
      <c r="X98" s="12" t="n">
        <v>0.028000000000000001</v>
      </c>
      <c r="Y98" s="12" t="n">
        <v>0.014999999999999999</v>
      </c>
      <c r="Z98" s="12" t="n">
        <v>0.017999999999999999</v>
      </c>
      <c r="AA98" s="12" t="n">
        <v>0.014999999999999999</v>
      </c>
      <c r="AB98" s="12" t="n">
        <v>0.014999999999999999</v>
      </c>
      <c r="AC98" s="12" t="n">
        <v>0.014999999999999999</v>
      </c>
    </row>
    <row outlineLevel="0" r="99">
      <c r="A99" s="4" t="s">
        <v>448</v>
      </c>
      <c r="B99" s="6" t="s">
        <v>449</v>
      </c>
      <c r="C99" s="338" t="n">
        <f aca="false" ca="false" dt2D="false" dtr="false" t="normal">IF(X99="", "", X99)</f>
        <v>0</v>
      </c>
      <c r="D99" s="338" t="n">
        <v>0</v>
      </c>
      <c r="E99" s="338" t="n">
        <v>0</v>
      </c>
      <c r="F99" s="338" t="n">
        <v>0</v>
      </c>
      <c r="G99" s="338" t="n">
        <v>0</v>
      </c>
      <c r="H99" s="338" t="n">
        <v>0</v>
      </c>
      <c r="I99" s="336" t="n">
        <v>0</v>
      </c>
      <c r="J99" s="9" t="n"/>
      <c r="K99" s="9" t="n"/>
      <c r="L99" s="9" t="n"/>
      <c r="M99" s="9" t="n"/>
      <c r="N99" s="11" t="n"/>
      <c r="O99" s="9" t="n"/>
      <c r="P99" s="9" t="n"/>
      <c r="Q99" s="9" t="n"/>
      <c r="R99" s="9" t="n"/>
      <c r="S99" s="9" t="n"/>
      <c r="T99" s="9" t="n"/>
      <c r="U99" s="9" t="n"/>
      <c r="V99" s="9" t="n"/>
      <c r="W99" s="9" t="n"/>
      <c r="X99" s="12" t="n">
        <v>0</v>
      </c>
      <c r="Y99" s="12" t="n">
        <v>0</v>
      </c>
      <c r="Z99" s="12" t="n">
        <v>0</v>
      </c>
      <c r="AA99" s="12" t="n">
        <v>0</v>
      </c>
      <c r="AB99" s="12" t="n">
        <v>0</v>
      </c>
      <c r="AC99" s="12" t="n">
        <v>0</v>
      </c>
    </row>
    <row outlineLevel="0" r="100">
      <c r="A100" s="4" t="s">
        <v>456</v>
      </c>
      <c r="B100" s="6" t="s">
        <v>457</v>
      </c>
      <c r="C100" s="338" t="n">
        <f aca="false" ca="false" dt2D="false" dtr="false" t="normal">IF(X100="", "", X100)</f>
        <v>0.19</v>
      </c>
      <c r="D100" s="338" t="n">
        <v>0.19600000000000001</v>
      </c>
      <c r="E100" s="338" t="n">
        <v>0.215</v>
      </c>
      <c r="F100" s="338" t="n">
        <v>0.221</v>
      </c>
      <c r="G100" s="338" t="n">
        <v>0.221</v>
      </c>
      <c r="H100" s="338" t="n">
        <v>0.223</v>
      </c>
      <c r="I100" s="336" t="n">
        <v>0.22600000000000001</v>
      </c>
      <c r="J100" s="9" t="n"/>
      <c r="K100" s="9" t="n"/>
      <c r="L100" s="9" t="n"/>
      <c r="M100" s="9" t="n"/>
      <c r="N100" s="11" t="n"/>
      <c r="O100" s="9" t="n"/>
      <c r="P100" s="9" t="n"/>
      <c r="Q100" s="9" t="n"/>
      <c r="R100" s="9" t="n"/>
      <c r="S100" s="9" t="n"/>
      <c r="T100" s="9" t="n"/>
      <c r="U100" s="9" t="n"/>
      <c r="V100" s="9" t="n"/>
      <c r="W100" s="9" t="n"/>
      <c r="X100" s="12" t="n">
        <v>0.19</v>
      </c>
      <c r="Y100" s="12" t="n">
        <v>0.19600000000000001</v>
      </c>
      <c r="Z100" s="12" t="n">
        <v>0.215</v>
      </c>
      <c r="AA100" s="12" t="n">
        <v>0.221</v>
      </c>
      <c r="AB100" s="12" t="n">
        <v>0.221</v>
      </c>
      <c r="AC100" s="12" t="n">
        <v>0.221</v>
      </c>
    </row>
    <row outlineLevel="0" r="101">
      <c r="A101" s="4" t="s">
        <v>464</v>
      </c>
      <c r="B101" s="6" t="s">
        <v>465</v>
      </c>
      <c r="C101" s="338" t="n">
        <f aca="false" ca="false" dt2D="false" dtr="false" t="normal">IF(X101="", "", X101)</f>
        <v>0</v>
      </c>
      <c r="D101" s="338" t="n">
        <v>0</v>
      </c>
      <c r="E101" s="338" t="n">
        <v>0</v>
      </c>
      <c r="F101" s="338" t="n">
        <v>0</v>
      </c>
      <c r="G101" s="338" t="n">
        <v>0</v>
      </c>
      <c r="H101" s="338" t="n">
        <v>0</v>
      </c>
      <c r="I101" s="336" t="n">
        <v>0</v>
      </c>
      <c r="J101" s="9" t="n"/>
      <c r="K101" s="9" t="n"/>
      <c r="L101" s="9" t="n"/>
      <c r="M101" s="9" t="n"/>
      <c r="N101" s="11" t="n"/>
      <c r="O101" s="9" t="n"/>
      <c r="P101" s="9" t="n"/>
      <c r="Q101" s="9" t="n"/>
      <c r="R101" s="9" t="n"/>
      <c r="S101" s="9" t="n"/>
      <c r="T101" s="9" t="n"/>
      <c r="U101" s="9" t="n"/>
      <c r="V101" s="9" t="n"/>
      <c r="W101" s="9" t="n"/>
      <c r="X101" s="12" t="n">
        <v>0</v>
      </c>
      <c r="Y101" s="12" t="n">
        <v>0</v>
      </c>
      <c r="Z101" s="12" t="n">
        <v>0</v>
      </c>
      <c r="AA101" s="12" t="n">
        <v>0</v>
      </c>
      <c r="AB101" s="12" t="n">
        <v>0</v>
      </c>
      <c r="AC101" s="12" t="n">
        <v>0</v>
      </c>
    </row>
    <row outlineLevel="0" r="102">
      <c r="A102" s="4" t="s">
        <v>469</v>
      </c>
      <c r="B102" s="6" t="s">
        <v>470</v>
      </c>
      <c r="C102" s="338" t="n">
        <f aca="false" ca="false" dt2D="false" dtr="false" t="normal">IF(X102="", "", X102)</f>
        <v>0.097000000000000003</v>
      </c>
      <c r="D102" s="338" t="n">
        <v>0.10100000000000001</v>
      </c>
      <c r="E102" s="338" t="n">
        <v>0.10199999999999999</v>
      </c>
      <c r="F102" s="338" t="n">
        <v>0.11</v>
      </c>
      <c r="G102" s="338" t="n">
        <v>0.11</v>
      </c>
      <c r="H102" s="338" t="n">
        <v>0.112</v>
      </c>
      <c r="I102" s="336" t="n">
        <v>0.114</v>
      </c>
      <c r="J102" s="9" t="n"/>
      <c r="K102" s="9" t="n"/>
      <c r="L102" s="9" t="n"/>
      <c r="M102" s="9" t="n"/>
      <c r="N102" s="11" t="n"/>
      <c r="O102" s="9" t="n"/>
      <c r="P102" s="9" t="n"/>
      <c r="Q102" s="9" t="n"/>
      <c r="R102" s="9" t="n"/>
      <c r="S102" s="9" t="n"/>
      <c r="T102" s="9" t="n"/>
      <c r="U102" s="9" t="n"/>
      <c r="V102" s="9" t="n"/>
      <c r="W102" s="9" t="n"/>
      <c r="X102" s="12" t="n">
        <v>0.097000000000000003</v>
      </c>
      <c r="Y102" s="12" t="n">
        <v>0.10100000000000001</v>
      </c>
      <c r="Z102" s="12" t="n">
        <v>0.10199999999999999</v>
      </c>
      <c r="AA102" s="12" t="n">
        <v>0.11</v>
      </c>
      <c r="AB102" s="12" t="n">
        <v>0.11</v>
      </c>
      <c r="AC102" s="12" t="n">
        <v>0.11</v>
      </c>
    </row>
    <row outlineLevel="0" r="103">
      <c r="A103" s="4" t="n"/>
      <c r="B103" s="6" t="n"/>
      <c r="C103" s="27" t="n"/>
      <c r="D103" s="27" t="n"/>
      <c r="E103" s="27" t="n"/>
      <c r="F103" s="27" t="n"/>
      <c r="G103" s="27" t="n"/>
      <c r="H103" s="27" t="n"/>
      <c r="I103" s="27" t="n"/>
      <c r="J103" s="9" t="n"/>
      <c r="K103" s="9" t="n"/>
      <c r="L103" s="9" t="n"/>
      <c r="M103" s="9" t="n"/>
      <c r="N103" s="11" t="n"/>
      <c r="O103" s="9" t="n"/>
      <c r="P103" s="9" t="n"/>
      <c r="Q103" s="9" t="n"/>
      <c r="R103" s="9" t="n"/>
      <c r="S103" s="9" t="n"/>
      <c r="T103" s="9" t="n"/>
      <c r="U103" s="9" t="n"/>
      <c r="V103" s="9" t="n"/>
      <c r="W103" s="9" t="n"/>
      <c r="X103" s="12" t="n"/>
      <c r="Y103" s="12" t="n"/>
      <c r="Z103" s="12" t="n"/>
      <c r="AA103" s="12" t="n"/>
      <c r="AB103" s="12" t="n"/>
      <c r="AC103" s="12" t="n"/>
    </row>
    <row outlineLevel="0" r="104">
      <c r="A104" s="4" t="s">
        <v>477</v>
      </c>
      <c r="B104" s="6" t="s">
        <v>478</v>
      </c>
      <c r="C104" s="347" t="n">
        <f aca="false" ca="false" dt2D="false" dtr="false" t="normal">IF(X104="", "", X104)</f>
        <v>38278.699999999997</v>
      </c>
      <c r="D104" s="347" t="n">
        <v>45130.599999999999</v>
      </c>
      <c r="E104" s="347" t="n">
        <v>52216.099999999999</v>
      </c>
      <c r="F104" s="347" t="n">
        <v>56550</v>
      </c>
      <c r="G104" s="347" t="n">
        <v>60621.599999999999</v>
      </c>
      <c r="H104" s="347" t="n">
        <v>65108.099999999999</v>
      </c>
      <c r="I104" s="10" t="n">
        <v>70032.600000000006</v>
      </c>
      <c r="J104" s="9" t="n"/>
      <c r="K104" s="9" t="n"/>
      <c r="L104" s="9" t="n"/>
      <c r="M104" s="9" t="n"/>
      <c r="N104" s="11" t="n"/>
      <c r="O104" s="9" t="n"/>
      <c r="P104" s="9" t="n"/>
      <c r="Q104" s="9" t="n"/>
      <c r="R104" s="9" t="n"/>
      <c r="S104" s="9" t="n"/>
      <c r="T104" s="9" t="n"/>
      <c r="U104" s="9" t="n"/>
      <c r="V104" s="9" t="n"/>
      <c r="W104" s="9" t="n"/>
      <c r="X104" s="12" t="n">
        <v>38278.699999999997</v>
      </c>
      <c r="Y104" s="12" t="n">
        <v>45130.599999999999</v>
      </c>
      <c r="Z104" s="12" t="n">
        <v>52216.099999999999</v>
      </c>
      <c r="AA104" s="12" t="n">
        <v>56550</v>
      </c>
      <c r="AB104" s="12" t="n">
        <v>60621.599999999999</v>
      </c>
      <c r="AC104" s="12" t="n">
        <v>64743.900000000001</v>
      </c>
    </row>
    <row outlineLevel="0" r="105">
      <c r="A105" s="348" t="s"/>
      <c r="B105" s="164" t="s">
        <v>485</v>
      </c>
      <c r="C105" s="165" t="n">
        <f aca="false" ca="false" dt2D="false" dtr="false" t="normal">IF(X105="", "", X105)</f>
        <v>111.299880206092</v>
      </c>
      <c r="D105" s="134" t="n">
        <f aca="false" ca="false" dt2D="false" dtr="false" t="normal">IFERROR(IF(C104=0, 0, D104/C104*100), 0)</f>
        <v>117.90003317772025</v>
      </c>
      <c r="E105" s="134" t="n">
        <f aca="false" ca="false" dt2D="false" dtr="false" t="normal">IFERROR(IF(D104=0, 0, E104/D104*100), 0)</f>
        <v>115.69999069367569</v>
      </c>
      <c r="F105" s="134" t="n">
        <f aca="false" ca="false" dt2D="false" dtr="false" t="normal">IFERROR(IF(E104=0, 0, F104/E104*100), 0)</f>
        <v>108.29993048121173</v>
      </c>
      <c r="G105" s="134" t="n">
        <f aca="false" ca="false" dt2D="false" dtr="false" t="normal">IFERROR(IF(F104=0, 0, G104/F104*100), 0)</f>
        <v>107.2</v>
      </c>
      <c r="H105" s="134" t="n">
        <f aca="false" ca="false" dt2D="false" dtr="false" t="normal">IFERROR(IF(G104=0, 0, H104/G104*100), 0)</f>
        <v>107.40082742784749</v>
      </c>
      <c r="I105" s="134" t="n">
        <f aca="false" ca="false" dt2D="false" dtr="false" t="normal">IFERROR(IF(H104=0, 0, I104/H104*100), 0)</f>
        <v>107.56357503905045</v>
      </c>
      <c r="J105" s="9" t="n"/>
      <c r="K105" s="9" t="n"/>
      <c r="L105" s="9" t="n"/>
      <c r="M105" s="9" t="n"/>
      <c r="N105" s="11" t="n"/>
      <c r="O105" s="9" t="n"/>
      <c r="P105" s="9" t="n"/>
      <c r="Q105" s="9" t="n"/>
      <c r="R105" s="9" t="n"/>
      <c r="S105" s="9" t="n"/>
      <c r="T105" s="9" t="n"/>
      <c r="U105" s="9" t="n"/>
      <c r="V105" s="9" t="n"/>
      <c r="W105" s="9" t="n"/>
      <c r="X105" s="12" t="n">
        <v>111.299880206092</v>
      </c>
      <c r="Y105" s="12" t="n">
        <v>117.90003317772</v>
      </c>
      <c r="Z105" s="12" t="n">
        <v>115.699990693676</v>
      </c>
      <c r="AA105" s="12" t="n">
        <v>108.299930481212</v>
      </c>
      <c r="AB105" s="12" t="n">
        <v>107.2</v>
      </c>
      <c r="AC105" s="12" t="n">
        <v>106.80005146680401</v>
      </c>
    </row>
    <row outlineLevel="0" r="106">
      <c r="A106" s="4" t="s">
        <v>492</v>
      </c>
      <c r="B106" s="6" t="s">
        <v>493</v>
      </c>
      <c r="C106" s="347" t="n">
        <f aca="false" ca="false" dt2D="false" dtr="false" t="normal">IF(X106="", "", X106)</f>
        <v>37506.199999999997</v>
      </c>
      <c r="D106" s="347" t="n">
        <v>44219.800000000003</v>
      </c>
      <c r="E106" s="347" t="n">
        <v>51162.300000000003</v>
      </c>
      <c r="F106" s="347" t="n">
        <v>55408.800000000003</v>
      </c>
      <c r="G106" s="347" t="n">
        <v>59398.199999999997</v>
      </c>
      <c r="H106" s="347" t="n">
        <v>63785.900000000001</v>
      </c>
      <c r="I106" s="10" t="n">
        <v>68658.399999999994</v>
      </c>
      <c r="J106" s="9" t="n"/>
      <c r="K106" s="9" t="n"/>
      <c r="L106" s="9" t="n"/>
      <c r="M106" s="9" t="n"/>
      <c r="N106" s="11" t="n"/>
      <c r="O106" s="9" t="n"/>
      <c r="P106" s="9" t="n"/>
      <c r="Q106" s="9" t="n"/>
      <c r="R106" s="9" t="n"/>
      <c r="S106" s="9" t="n"/>
      <c r="T106" s="9" t="n"/>
      <c r="U106" s="9" t="n"/>
      <c r="V106" s="9" t="n"/>
      <c r="W106" s="9" t="n"/>
      <c r="X106" s="12" t="n">
        <v>37506.199999999997</v>
      </c>
      <c r="Y106" s="12" t="n">
        <v>44219.800000000003</v>
      </c>
      <c r="Z106" s="12" t="n">
        <v>51162.300000000003</v>
      </c>
      <c r="AA106" s="12" t="n">
        <v>55408.800000000003</v>
      </c>
      <c r="AB106" s="12" t="n">
        <v>59398.199999999997</v>
      </c>
      <c r="AC106" s="12" t="n">
        <v>63437.300000000003</v>
      </c>
    </row>
    <row outlineLevel="0" r="107">
      <c r="A107" s="351" t="s"/>
      <c r="B107" s="6" t="s">
        <v>499</v>
      </c>
      <c r="C107" s="26" t="n">
        <f aca="false" ca="false" dt2D="false" dtr="false" t="normal">IF(X107="", "", X107)</f>
        <v>111.299976556681</v>
      </c>
      <c r="D107" s="27" t="n">
        <f aca="false" ca="false" dt2D="false" dtr="false" t="normal">IFERROR(IF(C106=0, 0, D106/C106*100), 0)</f>
        <v>117.89997387098667</v>
      </c>
      <c r="E107" s="27" t="n">
        <f aca="false" ca="false" dt2D="false" dtr="false" t="normal">IFERROR(IF(D106=0, 0, E106/D106*100), 0)</f>
        <v>115.69998055169857</v>
      </c>
      <c r="F107" s="27" t="n">
        <f aca="false" ca="false" dt2D="false" dtr="false" t="normal">IFERROR(IF(E106=0, 0, F106/E106*100), 0)</f>
        <v>108.30005687781824</v>
      </c>
      <c r="G107" s="27" t="n">
        <f aca="false" ca="false" dt2D="false" dtr="false" t="normal">IFERROR(IF(F106=0, 0, G106/F106*100), 0)</f>
        <v>107.19993935981287</v>
      </c>
      <c r="H107" s="27" t="n">
        <f aca="false" ca="false" dt2D="false" dtr="false" t="normal">IFERROR(IF(G106=0, 0, H106/G106*100), 0)</f>
        <v>107.38692418288771</v>
      </c>
      <c r="I107" s="27" t="n">
        <f aca="false" ca="false" dt2D="false" dtr="false" t="normal">IFERROR(IF(H106=0, 0, I106/H106*100), 0)</f>
        <v>107.63883554202415</v>
      </c>
      <c r="J107" s="9" t="n"/>
      <c r="K107" s="9" t="n"/>
      <c r="L107" s="9" t="n"/>
      <c r="M107" s="9" t="n"/>
      <c r="N107" s="11" t="n"/>
      <c r="O107" s="9" t="n"/>
      <c r="P107" s="9" t="n"/>
      <c r="Q107" s="9" t="n"/>
      <c r="R107" s="9" t="n"/>
      <c r="S107" s="9" t="n"/>
      <c r="T107" s="9" t="n"/>
      <c r="U107" s="9" t="n"/>
      <c r="V107" s="9" t="n"/>
      <c r="W107" s="9" t="n"/>
      <c r="X107" s="12" t="n">
        <v>111.299976556681</v>
      </c>
      <c r="Y107" s="12" t="n">
        <v>117.899973870987</v>
      </c>
      <c r="Z107" s="12" t="n">
        <v>115.699980551699</v>
      </c>
      <c r="AA107" s="12" t="n">
        <v>108.30005687781799</v>
      </c>
      <c r="AB107" s="12" t="n">
        <v>107.199939359813</v>
      </c>
      <c r="AC107" s="12" t="n">
        <v>106.80003771158</v>
      </c>
    </row>
    <row outlineLevel="0" r="108">
      <c r="A108" s="4" t="s">
        <v>505</v>
      </c>
      <c r="B108" s="6" t="s">
        <v>507</v>
      </c>
      <c r="C108" s="347" t="n">
        <f aca="false" ca="false" dt2D="false" dtr="false" t="normal">IF(X108="", "", X108)</f>
        <v>35618.599999999999</v>
      </c>
      <c r="D108" s="347" t="n">
        <v>41994.300000000003</v>
      </c>
      <c r="E108" s="347" t="n">
        <v>48587.400000000001</v>
      </c>
      <c r="F108" s="347" t="n">
        <v>52620.199999999997</v>
      </c>
      <c r="G108" s="347" t="n">
        <v>56408.900000000001</v>
      </c>
      <c r="H108" s="347" t="n">
        <v>60546.599999999999</v>
      </c>
      <c r="I108" s="10" t="n">
        <v>65011.099999999999</v>
      </c>
      <c r="J108" s="9" t="n"/>
      <c r="K108" s="9" t="n"/>
      <c r="L108" s="9" t="n"/>
      <c r="M108" s="9" t="n"/>
      <c r="N108" s="11" t="n"/>
      <c r="O108" s="9" t="n"/>
      <c r="P108" s="9" t="n"/>
      <c r="Q108" s="9" t="n"/>
      <c r="R108" s="9" t="n"/>
      <c r="S108" s="9" t="n"/>
      <c r="T108" s="9" t="n"/>
      <c r="U108" s="9" t="n"/>
      <c r="V108" s="9" t="n"/>
      <c r="W108" s="9" t="n"/>
      <c r="X108" s="12" t="n">
        <v>35618.599999999999</v>
      </c>
      <c r="Y108" s="12" t="n">
        <v>41994.300000000003</v>
      </c>
      <c r="Z108" s="12" t="n">
        <v>48587.400000000001</v>
      </c>
      <c r="AA108" s="12" t="n">
        <v>52620.150000000001</v>
      </c>
      <c r="AB108" s="12" t="n">
        <v>56408.900000000001</v>
      </c>
      <c r="AC108" s="12" t="n">
        <v>60244.699999999997</v>
      </c>
    </row>
    <row outlineLevel="0" r="109">
      <c r="A109" s="368" t="s"/>
      <c r="B109" s="6" t="s">
        <v>511</v>
      </c>
      <c r="C109" s="26" t="n">
        <f aca="false" ca="false" dt2D="false" dtr="false" t="normal">IF(X109="", "", X109)</f>
        <v>111.300125303494</v>
      </c>
      <c r="D109" s="27" t="n">
        <f aca="false" ca="false" dt2D="false" dtr="false" t="normal">IFERROR(IF(C108=0, 0, D108/C108*100), 0)</f>
        <v>117.89991745885577</v>
      </c>
      <c r="E109" s="27" t="n">
        <f aca="false" ca="false" dt2D="false" dtr="false" t="normal">IFERROR(IF(D108=0, 0, E108/D108*100), 0)</f>
        <v>115.69998785549467</v>
      </c>
      <c r="F109" s="27" t="n">
        <f aca="false" ca="false" dt2D="false" dtr="false" t="normal">IFERROR(IF(E108=0, 0, F108/E108*100), 0)</f>
        <v>108.30009426312171</v>
      </c>
      <c r="G109" s="27" t="n">
        <f aca="false" ca="false" dt2D="false" dtr="false" t="normal">IFERROR(IF(F108=0, 0, G108/F108*100), 0)</f>
        <v>107.20008665873564</v>
      </c>
      <c r="H109" s="27" t="n">
        <f aca="false" ca="false" dt2D="false" dtr="false" t="normal">IFERROR(IF(G108=0, 0, H108/G108*100), 0)</f>
        <v>107.33519001434171</v>
      </c>
      <c r="I109" s="27" t="n">
        <f aca="false" ca="false" dt2D="false" dtr="false" t="normal">IFERROR(IF(H108=0, 0, I108/H108*100), 0)</f>
        <v>107.37365929713643</v>
      </c>
      <c r="J109" s="9" t="n"/>
      <c r="K109" s="9" t="n"/>
      <c r="L109" s="9" t="n"/>
      <c r="M109" s="9" t="n"/>
      <c r="N109" s="11" t="n"/>
      <c r="O109" s="9" t="n"/>
      <c r="P109" s="9" t="n"/>
      <c r="Q109" s="9" t="n"/>
      <c r="R109" s="9" t="n"/>
      <c r="S109" s="9" t="n"/>
      <c r="T109" s="9" t="n"/>
      <c r="U109" s="9" t="n"/>
      <c r="V109" s="9" t="n"/>
      <c r="W109" s="9" t="n"/>
      <c r="X109" s="12" t="n">
        <v>111.300125303494</v>
      </c>
      <c r="Y109" s="12" t="n">
        <v>117.899917458856</v>
      </c>
      <c r="Z109" s="12" t="n">
        <v>115.699987855495</v>
      </c>
      <c r="AA109" s="12" t="n">
        <v>108.299991355784</v>
      </c>
      <c r="AB109" s="12" t="n">
        <v>107.200188520937</v>
      </c>
      <c r="AC109" s="12" t="n">
        <v>106.799990781597</v>
      </c>
    </row>
    <row outlineLevel="0" r="110">
      <c r="A110" s="4" t="s">
        <v>522</v>
      </c>
      <c r="B110" s="6" t="s">
        <v>523</v>
      </c>
      <c r="C110" s="347" t="n">
        <f aca="false" ca="false" dt2D="false" dtr="false" t="normal">IF(X110="", "", X110)</f>
        <v>41711.300000000003</v>
      </c>
      <c r="D110" s="347" t="n">
        <v>49177.599999999999</v>
      </c>
      <c r="E110" s="347" t="n">
        <v>56898.5</v>
      </c>
      <c r="F110" s="347" t="n">
        <v>61621.099999999999</v>
      </c>
      <c r="G110" s="347" t="n">
        <v>66057.800000000003</v>
      </c>
      <c r="H110" s="347" t="n">
        <v>70905.100000000006</v>
      </c>
      <c r="I110" s="10" t="n">
        <v>76202.100000000006</v>
      </c>
      <c r="J110" s="9" t="n"/>
      <c r="K110" s="9" t="n"/>
      <c r="L110" s="9" t="n"/>
      <c r="M110" s="9" t="n"/>
      <c r="N110" s="11" t="n"/>
      <c r="O110" s="9" t="n"/>
      <c r="P110" s="9" t="n"/>
      <c r="Q110" s="9" t="n"/>
      <c r="R110" s="9" t="n"/>
      <c r="S110" s="9" t="n"/>
      <c r="T110" s="9" t="n"/>
      <c r="U110" s="9" t="n"/>
      <c r="V110" s="9" t="n"/>
      <c r="W110" s="9" t="n"/>
      <c r="X110" s="12" t="n">
        <v>41711.300000000003</v>
      </c>
      <c r="Y110" s="12" t="n">
        <v>49177.599999999999</v>
      </c>
      <c r="Z110" s="12" t="n">
        <v>56898.5</v>
      </c>
      <c r="AA110" s="12" t="n">
        <v>61621.099999999999</v>
      </c>
      <c r="AB110" s="12" t="n">
        <v>66057.800000000003</v>
      </c>
      <c r="AC110" s="12" t="n">
        <v>70549.699999999997</v>
      </c>
    </row>
    <row outlineLevel="0" r="111">
      <c r="A111" s="369" t="s"/>
      <c r="B111" s="6" t="s">
        <v>528</v>
      </c>
      <c r="C111" s="26" t="n">
        <f aca="false" ca="false" dt2D="false" dtr="false" t="normal">IF(X111="", "", X111)</f>
        <v>111.299881258922</v>
      </c>
      <c r="D111" s="27" t="n">
        <f aca="false" ca="false" dt2D="false" dtr="false" t="normal">IFERROR(IF(C110=0, 0, D110/C110*100), 0)</f>
        <v>117.89994557829652</v>
      </c>
      <c r="E111" s="27" t="n">
        <f aca="false" ca="false" dt2D="false" dtr="false" t="normal">IFERROR(IF(D110=0, 0, E110/D110*100), 0)</f>
        <v>115.70003416189485</v>
      </c>
      <c r="F111" s="27" t="n">
        <f aca="false" ca="false" dt2D="false" dtr="false" t="normal">IFERROR(IF(E110=0, 0, F110/E110*100), 0)</f>
        <v>108.30004305913161</v>
      </c>
      <c r="G111" s="27" t="n">
        <f aca="false" ca="false" dt2D="false" dtr="false" t="normal">IFERROR(IF(F110=0, 0, G110/F110*100), 0)</f>
        <v>107.19996884184151</v>
      </c>
      <c r="H111" s="27" t="n">
        <f aca="false" ca="false" dt2D="false" dtr="false" t="normal">IFERROR(IF(G110=0, 0, H110/G110*100), 0)</f>
        <v>107.33796765862624</v>
      </c>
      <c r="I111" s="27" t="n">
        <f aca="false" ca="false" dt2D="false" dtr="false" t="normal">IFERROR(IF(H110=0, 0, I110/H110*100), 0)</f>
        <v>107.47054866293115</v>
      </c>
      <c r="J111" s="9" t="n"/>
      <c r="K111" s="9" t="n"/>
      <c r="L111" s="9" t="n"/>
      <c r="M111" s="9" t="n"/>
      <c r="N111" s="11" t="n"/>
      <c r="O111" s="9" t="n"/>
      <c r="P111" s="9" t="n"/>
      <c r="Q111" s="9" t="n"/>
      <c r="R111" s="9" t="n"/>
      <c r="S111" s="9" t="n"/>
      <c r="T111" s="9" t="n"/>
      <c r="U111" s="9" t="n"/>
      <c r="V111" s="9" t="n"/>
      <c r="W111" s="9" t="n"/>
      <c r="X111" s="12" t="n">
        <v>111.299881258922</v>
      </c>
      <c r="Y111" s="12" t="n">
        <v>117.89994557829699</v>
      </c>
      <c r="Z111" s="12" t="n">
        <v>115.700034161895</v>
      </c>
      <c r="AA111" s="12" t="n">
        <v>108.30004305913199</v>
      </c>
      <c r="AB111" s="12" t="n">
        <v>107.19996884184199</v>
      </c>
      <c r="AC111" s="12" t="n">
        <v>106.79995397969699</v>
      </c>
    </row>
    <row customHeight="true" ht="27" outlineLevel="0" r="112">
      <c r="A112" s="183" t="s">
        <v>433</v>
      </c>
      <c r="B112" s="83" t="s">
        <v>434</v>
      </c>
      <c r="C112" s="329" t="n">
        <v>25988.299999999999</v>
      </c>
      <c r="D112" s="329" t="n">
        <v>28719.799999999999</v>
      </c>
      <c r="E112" s="329" t="n">
        <v>31550.599999999999</v>
      </c>
      <c r="F112" s="329" t="n">
        <v>33698.699999999997</v>
      </c>
      <c r="G112" s="329" t="n">
        <v>36494.099999999999</v>
      </c>
      <c r="H112" s="329" t="n">
        <v>39346</v>
      </c>
      <c r="I112" s="329" t="n">
        <v>42535.699999999997</v>
      </c>
      <c r="J112" s="9" t="n"/>
      <c r="K112" s="9" t="n"/>
      <c r="L112" s="9" t="n"/>
      <c r="M112" s="9" t="n"/>
      <c r="N112" s="330" t="s">
        <v>436</v>
      </c>
      <c r="O112" s="9" t="n"/>
      <c r="P112" s="9" t="n"/>
      <c r="Q112" s="9" t="n"/>
      <c r="R112" s="9" t="n"/>
      <c r="S112" s="9" t="n"/>
      <c r="T112" s="9" t="n"/>
      <c r="U112" s="9" t="n"/>
      <c r="V112" s="9" t="n"/>
      <c r="W112" s="9" t="n"/>
      <c r="X112" s="12" t="n"/>
      <c r="Y112" s="12" t="n"/>
      <c r="Z112" s="12" t="n"/>
      <c r="AA112" s="12" t="n"/>
      <c r="AB112" s="12" t="n"/>
      <c r="AC112" s="12" t="n"/>
    </row>
    <row customHeight="true" ht="13.9541015625" outlineLevel="0" r="113">
      <c r="A113" s="122" t="s">
        <v>1</v>
      </c>
      <c r="B113" s="5" t="s">
        <v>1</v>
      </c>
      <c r="C113" s="335" t="n"/>
      <c r="D113" s="335" t="n"/>
      <c r="E113" s="335" t="n"/>
      <c r="F113" s="335" t="n"/>
      <c r="G113" s="335" t="n"/>
      <c r="H113" s="335" t="n"/>
      <c r="I113" s="95" t="n"/>
      <c r="J113" s="9" t="n"/>
      <c r="K113" s="9" t="n"/>
      <c r="L113" s="9" t="n"/>
      <c r="M113" s="9" t="n"/>
      <c r="N113" s="211" t="n"/>
      <c r="O113" s="211" t="n"/>
      <c r="P113" s="211" t="n"/>
      <c r="Q113" s="211" t="n"/>
      <c r="R113" s="211" t="n"/>
      <c r="S113" s="211" t="n"/>
      <c r="T113" s="211" t="n"/>
      <c r="U113" s="211" t="n"/>
      <c r="V113" s="211" t="n"/>
      <c r="W113" s="9" t="n"/>
      <c r="X113" s="12" t="n"/>
      <c r="Y113" s="12" t="n"/>
      <c r="Z113" s="12" t="n"/>
      <c r="AA113" s="12" t="n"/>
      <c r="AB113" s="12" t="n"/>
      <c r="AC113" s="12" t="n"/>
    </row>
    <row customHeight="true" ht="13.9541015625" outlineLevel="0" r="114">
      <c r="A114" s="171" t="n">
        <v>34</v>
      </c>
      <c r="B114" s="339" t="s"/>
      <c r="C114" s="340" t="s"/>
      <c r="D114" s="341" t="s"/>
      <c r="E114" s="342" t="s"/>
      <c r="F114" s="343" t="s"/>
      <c r="G114" s="344" t="s"/>
      <c r="H114" s="345" t="s"/>
      <c r="I114" s="346" t="s"/>
      <c r="J114" s="9" t="n"/>
      <c r="K114" s="9" t="n"/>
      <c r="L114" s="9" t="n"/>
      <c r="M114" s="9" t="n"/>
      <c r="N114" s="211" t="n"/>
      <c r="O114" s="211" t="n"/>
      <c r="P114" s="211" t="n"/>
      <c r="Q114" s="211" t="n"/>
      <c r="R114" s="211" t="n"/>
      <c r="S114" s="211" t="n"/>
      <c r="T114" s="211" t="n"/>
      <c r="U114" s="211" t="n"/>
      <c r="V114" s="211" t="n"/>
      <c r="W114" s="9" t="n"/>
      <c r="X114" s="12" t="n"/>
      <c r="Y114" s="12" t="n"/>
      <c r="Z114" s="12" t="n"/>
      <c r="AA114" s="12" t="n"/>
      <c r="AB114" s="12" t="n"/>
      <c r="AC114" s="12" t="n"/>
    </row>
    <row outlineLevel="0" r="115">
      <c r="A115" s="4" t="s">
        <v>451</v>
      </c>
      <c r="B115" s="6" t="s">
        <v>453</v>
      </c>
      <c r="C115" s="26" t="n">
        <v>105.5</v>
      </c>
      <c r="D115" s="27" t="n">
        <f aca="false" ca="false" dt2D="false" dtr="false" t="normal">IFERROR(IF(C112=0, 0, D112/C112*100), 0)</f>
        <v>110.51049895529911</v>
      </c>
      <c r="E115" s="27" t="n">
        <f aca="false" ca="false" dt2D="false" dtr="false" t="normal">IFERROR(IF(D112=0, 0, E112/D112*100), 0)</f>
        <v>109.85661460038023</v>
      </c>
      <c r="F115" s="27" t="n">
        <f aca="false" ca="false" dt2D="false" dtr="false" t="normal">IFERROR(IF(E112=0, 0, F112/E112*100), 0)</f>
        <v>106.80842836586308</v>
      </c>
      <c r="G115" s="27" t="n">
        <f aca="false" ca="false" dt2D="false" dtr="false" t="normal">IFERROR(IF(F112=0, 0, G112/F112*100), 0)</f>
        <v>108.2952754854045</v>
      </c>
      <c r="H115" s="27" t="n">
        <f aca="false" ca="false" dt2D="false" dtr="false" t="normal">IFERROR(IF(G112=0, 0, H112/G112*100), 0)</f>
        <v>107.81468785365307</v>
      </c>
      <c r="I115" s="27" t="n">
        <f aca="false" ca="false" dt2D="false" dtr="false" t="normal">IFERROR(IF(H112=0, 0, I112/H112*100), 0)</f>
        <v>108.10679611650484</v>
      </c>
      <c r="J115" s="9" t="n"/>
      <c r="K115" s="9" t="n"/>
      <c r="L115" s="9" t="n"/>
      <c r="M115" s="9" t="n"/>
      <c r="N115" s="211" t="s">
        <v>460</v>
      </c>
      <c r="O115" s="211" t="s"/>
      <c r="P115" s="211" t="s"/>
      <c r="Q115" s="211" t="s"/>
      <c r="R115" s="211" t="s"/>
      <c r="S115" s="211" t="s"/>
      <c r="T115" s="211" t="s"/>
      <c r="U115" s="211" t="s"/>
      <c r="V115" s="211" t="s"/>
      <c r="W115" s="9" t="n"/>
      <c r="X115" s="12" t="n"/>
      <c r="Y115" s="12" t="n"/>
      <c r="Z115" s="12" t="n"/>
      <c r="AA115" s="12" t="n"/>
      <c r="AB115" s="12" t="n"/>
      <c r="AC115" s="12" t="n"/>
    </row>
    <row outlineLevel="0" r="116">
      <c r="A116" s="4" t="s">
        <v>461</v>
      </c>
      <c r="B116" s="6" t="n"/>
      <c r="C116" s="182" t="n">
        <v>0</v>
      </c>
      <c r="D116" s="182" t="n">
        <v>0</v>
      </c>
      <c r="E116" s="182" t="n">
        <v>0</v>
      </c>
      <c r="F116" s="182" t="n">
        <v>0</v>
      </c>
      <c r="G116" s="182" t="n">
        <v>0</v>
      </c>
      <c r="H116" s="182" t="n">
        <v>0</v>
      </c>
      <c r="I116" s="182" t="n">
        <v>0</v>
      </c>
      <c r="J116" s="9" t="n"/>
      <c r="K116" s="9" t="n"/>
      <c r="L116" s="9" t="n"/>
      <c r="M116" s="9" t="n"/>
      <c r="N116" s="211" t="s"/>
      <c r="O116" s="211" t="s"/>
      <c r="P116" s="211" t="s"/>
      <c r="Q116" s="211" t="s"/>
      <c r="R116" s="211" t="s"/>
      <c r="S116" s="211" t="s"/>
      <c r="T116" s="211" t="s"/>
      <c r="U116" s="211" t="s"/>
      <c r="V116" s="211" t="s"/>
      <c r="W116" s="9" t="n"/>
      <c r="X116" s="12" t="n">
        <v>0</v>
      </c>
      <c r="Y116" s="12" t="n">
        <v>0</v>
      </c>
      <c r="Z116" s="12" t="n">
        <v>0</v>
      </c>
      <c r="AA116" s="12" t="n">
        <v>0</v>
      </c>
      <c r="AB116" s="12" t="n">
        <v>0</v>
      </c>
      <c r="AC116" s="12" t="n">
        <v>0</v>
      </c>
    </row>
    <row outlineLevel="0" r="117">
      <c r="A117" s="4" t="s">
        <v>466</v>
      </c>
      <c r="B117" s="6" t="n"/>
      <c r="C117" s="27" t="n"/>
      <c r="D117" s="27" t="n"/>
      <c r="E117" s="27" t="n"/>
      <c r="F117" s="27" t="n"/>
      <c r="G117" s="27" t="n"/>
      <c r="H117" s="27" t="n"/>
      <c r="I117" s="27" t="n"/>
      <c r="J117" s="9" t="n"/>
      <c r="K117" s="9" t="n"/>
      <c r="L117" s="9" t="n"/>
      <c r="M117" s="9" t="n"/>
      <c r="N117" s="11" t="n"/>
      <c r="O117" s="9" t="n"/>
      <c r="P117" s="9" t="n"/>
      <c r="Q117" s="9" t="n"/>
      <c r="R117" s="9" t="n"/>
      <c r="S117" s="9" t="n"/>
      <c r="T117" s="9" t="n"/>
      <c r="U117" s="9" t="n"/>
      <c r="V117" s="9" t="n"/>
      <c r="W117" s="9" t="n"/>
      <c r="X117" s="12" t="n">
        <v>100</v>
      </c>
      <c r="Y117" s="12" t="n">
        <v>100</v>
      </c>
      <c r="Z117" s="12" t="n">
        <v>104.8</v>
      </c>
      <c r="AA117" s="12" t="n">
        <v>104.8</v>
      </c>
      <c r="AB117" s="12" t="n">
        <v>104.3</v>
      </c>
      <c r="AC117" s="12" t="n">
        <v>104.2</v>
      </c>
    </row>
    <row outlineLevel="0" r="118">
      <c r="A118" s="4" t="s">
        <v>473</v>
      </c>
      <c r="B118" s="6" t="s">
        <v>474</v>
      </c>
      <c r="C118" s="27" t="n">
        <f aca="false" ca="false" dt2D="false" dtr="false" t="normal">SUM(C169, C220)</f>
        <v>0</v>
      </c>
      <c r="D118" s="27" t="n">
        <f aca="false" ca="false" dt2D="false" dtr="false" t="normal">SUM(D169, D220)</f>
        <v>0</v>
      </c>
      <c r="E118" s="27" t="n">
        <f aca="false" ca="false" dt2D="false" dtr="false" t="normal">SUM(E169, E220)</f>
        <v>0</v>
      </c>
      <c r="F118" s="27" t="n">
        <f aca="false" ca="false" dt2D="false" dtr="false" t="normal">SUM(F169, F220)</f>
        <v>0</v>
      </c>
      <c r="G118" s="27" t="n">
        <f aca="false" ca="false" dt2D="false" dtr="false" t="normal">SUM(G169, G220)</f>
        <v>0</v>
      </c>
      <c r="H118" s="27" t="n">
        <f aca="false" ca="false" dt2D="false" dtr="false" t="normal">SUM(H169, H220)</f>
        <v>0</v>
      </c>
      <c r="I118" s="27" t="n">
        <f aca="false" ca="false" dt2D="false" dtr="false" t="normal">SUM(I169, I220)</f>
        <v>0</v>
      </c>
      <c r="J118" s="9" t="n"/>
      <c r="K118" s="9" t="n"/>
      <c r="L118" s="9" t="n"/>
      <c r="M118" s="9" t="n"/>
      <c r="N118" s="11" t="n"/>
      <c r="O118" s="9" t="n"/>
      <c r="P118" s="9" t="n"/>
      <c r="Q118" s="9" t="n"/>
      <c r="R118" s="9" t="n"/>
      <c r="S118" s="9" t="n"/>
      <c r="T118" s="9" t="n"/>
      <c r="U118" s="9" t="n"/>
      <c r="V118" s="9" t="n"/>
      <c r="W118" s="9" t="n"/>
      <c r="X118" s="12" t="n">
        <v>0</v>
      </c>
      <c r="Y118" s="12" t="n">
        <v>0</v>
      </c>
      <c r="Z118" s="12" t="n">
        <v>0</v>
      </c>
      <c r="AA118" s="12" t="n">
        <v>0</v>
      </c>
      <c r="AB118" s="12" t="n">
        <v>0</v>
      </c>
      <c r="AC118" s="12" t="n">
        <v>0</v>
      </c>
    </row>
    <row outlineLevel="0" r="119">
      <c r="A119" s="4" t="s">
        <v>480</v>
      </c>
      <c r="B119" s="6" t="s">
        <v>32</v>
      </c>
      <c r="C119" s="10" t="n">
        <f aca="false" ca="false" dt2D="false" dtr="false" t="normal">IF(X117="", "", X117)</f>
        <v>100</v>
      </c>
      <c r="D119" s="10" t="n">
        <f aca="false" ca="false" dt2D="false" dtr="false" t="normal">IF(Y117="", "", Y117)</f>
        <v>100</v>
      </c>
      <c r="E119" s="10" t="n">
        <f aca="false" ca="false" dt2D="false" dtr="false" t="normal">IF(Z117="", "", Z117)</f>
        <v>104.8</v>
      </c>
      <c r="F119" s="10" t="n">
        <f aca="false" ca="false" dt2D="false" dtr="false" t="normal">F424</f>
        <v>105.5</v>
      </c>
      <c r="G119" s="10" t="n">
        <f aca="false" ca="false" dt2D="false" dtr="false" t="normal">G424</f>
        <v>102.59999999999999</v>
      </c>
      <c r="H119" s="10" t="n">
        <f aca="false" ca="false" dt2D="false" dtr="false" t="normal">H424</f>
        <v>104.59999999999999</v>
      </c>
      <c r="I119" s="10" t="n">
        <f aca="false" ca="false" dt2D="false" dtr="false" t="normal">I424</f>
        <v>103.90000000000001</v>
      </c>
      <c r="J119" s="9" t="n"/>
      <c r="K119" s="9" t="n"/>
      <c r="L119" s="9" t="n"/>
      <c r="M119" s="9" t="n"/>
      <c r="N119" s="11" t="n"/>
      <c r="O119" s="9" t="n"/>
      <c r="P119" s="9" t="n"/>
      <c r="Q119" s="9" t="n"/>
      <c r="R119" s="9" t="n"/>
      <c r="S119" s="9" t="n"/>
      <c r="T119" s="9" t="n"/>
      <c r="U119" s="9" t="n"/>
      <c r="V119" s="9" t="n"/>
      <c r="W119" s="9" t="n"/>
      <c r="X119" s="12" t="n"/>
      <c r="Y119" s="12" t="n"/>
      <c r="Z119" s="12" t="n"/>
      <c r="AA119" s="12" t="n"/>
      <c r="AB119" s="12" t="n"/>
      <c r="AC119" s="12" t="n"/>
    </row>
    <row outlineLevel="0" r="120">
      <c r="A120" s="4" t="s">
        <v>486</v>
      </c>
      <c r="B120" s="6" t="s">
        <v>16</v>
      </c>
      <c r="C120" s="26" t="n">
        <f aca="false" ca="false" dt2D="false" dtr="false" t="normal">IF(X118="", "", X118)</f>
        <v>0</v>
      </c>
      <c r="D120" s="27" t="n">
        <f aca="false" ca="false" dt2D="false" dtr="false" t="normal">IFERROR(IF(C118=0, 0, D118/C118/IF(D119&lt;&gt;0, D119, 100)*10000), 0)</f>
        <v>0</v>
      </c>
      <c r="E120" s="27" t="n">
        <f aca="false" ca="false" dt2D="false" dtr="false" t="normal">IFERROR(IF(D118=0, 0, E118/D118/IF(E119&lt;&gt;0, E119, 100)*10000), 0)</f>
        <v>0</v>
      </c>
      <c r="F120" s="27" t="n">
        <f aca="false" ca="false" dt2D="false" dtr="false" t="normal">IFERROR(IF(E118=0, 0, F118/E118/IF(F119&lt;&gt;0, F119, 100)*10000), 0)</f>
        <v>0</v>
      </c>
      <c r="G120" s="27" t="n">
        <f aca="false" ca="false" dt2D="false" dtr="false" t="normal">IFERROR(IF(F118=0, 0, G118/F118/IF(G119&lt;&gt;0, G119, 100)*10000), 0)</f>
        <v>0</v>
      </c>
      <c r="H120" s="27" t="n">
        <f aca="false" ca="false" dt2D="false" dtr="false" t="normal">IFERROR(IF(G118=0, 0, H118/G118/IF(H119&lt;&gt;0, H119, 100)*10000), 0)</f>
        <v>0</v>
      </c>
      <c r="I120" s="27" t="n">
        <f aca="false" ca="false" dt2D="false" dtr="false" t="normal">IFERROR(IF(H118=0, 0, I118/H118/IF(I119&lt;&gt;0, I119, 100)*10000), 0)</f>
        <v>0</v>
      </c>
      <c r="J120" s="9" t="n"/>
      <c r="K120" s="9" t="n"/>
      <c r="L120" s="9" t="n"/>
      <c r="M120" s="9" t="n"/>
      <c r="N120" s="11" t="n"/>
      <c r="O120" s="9" t="n"/>
      <c r="P120" s="9" t="n"/>
      <c r="Q120" s="9" t="n"/>
      <c r="R120" s="9" t="n"/>
      <c r="S120" s="9" t="n"/>
      <c r="T120" s="9" t="n"/>
      <c r="U120" s="9" t="n"/>
      <c r="V120" s="9" t="n"/>
      <c r="W120" s="9" t="n"/>
      <c r="X120" s="12" t="n">
        <v>4155.1999999999998</v>
      </c>
      <c r="Y120" s="12" t="n">
        <v>4966.8999999999996</v>
      </c>
      <c r="Z120" s="12" t="n">
        <v>5502.3999999999996</v>
      </c>
      <c r="AA120" s="12" t="n">
        <v>5812.1000000000004</v>
      </c>
      <c r="AB120" s="12" t="n">
        <v>6388.5</v>
      </c>
      <c r="AC120" s="12" t="n">
        <v>6948.8999999999996</v>
      </c>
    </row>
    <row outlineLevel="0" r="121">
      <c r="A121" s="4" t="s">
        <v>498</v>
      </c>
      <c r="B121" s="350" t="n"/>
      <c r="C121" s="27" t="n"/>
      <c r="D121" s="27" t="n"/>
      <c r="E121" s="27" t="n"/>
      <c r="F121" s="27" t="n"/>
      <c r="G121" s="27" t="n"/>
      <c r="H121" s="27" t="n"/>
      <c r="I121" s="27" t="n"/>
      <c r="J121" s="9" t="n"/>
      <c r="K121" s="9" t="n"/>
      <c r="L121" s="9" t="n"/>
      <c r="M121" s="9" t="n"/>
      <c r="N121" s="11" t="n"/>
      <c r="O121" s="9" t="n"/>
      <c r="P121" s="9" t="n"/>
      <c r="Q121" s="9" t="n"/>
      <c r="R121" s="9" t="n"/>
      <c r="S121" s="9" t="n"/>
      <c r="T121" s="9" t="n"/>
      <c r="U121" s="9" t="n"/>
      <c r="V121" s="9" t="n"/>
      <c r="W121" s="9" t="n"/>
      <c r="X121" s="12" t="n">
        <v>100</v>
      </c>
      <c r="Y121" s="12" t="n">
        <v>100</v>
      </c>
      <c r="Z121" s="12" t="n">
        <v>106</v>
      </c>
      <c r="AA121" s="12" t="n">
        <v>104.8</v>
      </c>
      <c r="AB121" s="12" t="n">
        <v>104.5</v>
      </c>
      <c r="AC121" s="12" t="n">
        <v>104.2</v>
      </c>
    </row>
    <row outlineLevel="0" r="122">
      <c r="A122" s="4" t="s">
        <v>500</v>
      </c>
      <c r="B122" s="6" t="s">
        <v>501</v>
      </c>
      <c r="C122" s="27" t="n">
        <f aca="false" ca="false" dt2D="false" dtr="false" t="normal">SUM(C173, C224)</f>
        <v>4155.1999999999998</v>
      </c>
      <c r="D122" s="27" t="n">
        <f aca="false" ca="false" dt2D="false" dtr="false" t="normal">SUM(D173, D224)</f>
        <v>4966.8999999999996</v>
      </c>
      <c r="E122" s="27" t="n">
        <f aca="false" ca="false" dt2D="false" dtr="false" t="normal">SUM(E173, E224)</f>
        <v>5502.3999999999996</v>
      </c>
      <c r="F122" s="27" t="n">
        <f aca="false" ca="false" dt2D="false" dtr="false" t="normal">SUM(F173, F224)</f>
        <v>5812.1000000000004</v>
      </c>
      <c r="G122" s="27" t="n">
        <f aca="false" ca="false" dt2D="false" dtr="false" t="normal">SUM(G173, G224)</f>
        <v>6388.5</v>
      </c>
      <c r="H122" s="27" t="n">
        <f aca="false" ca="false" dt2D="false" dtr="false" t="normal">SUM(H173, H224)</f>
        <v>6844</v>
      </c>
      <c r="I122" s="27" t="n">
        <f aca="false" ca="false" dt2D="false" dtr="false" t="normal">SUM(I173, I224)</f>
        <v>7346</v>
      </c>
      <c r="J122" s="9" t="n"/>
      <c r="K122" s="9" t="n"/>
      <c r="L122" s="9" t="n"/>
      <c r="M122" s="9" t="n"/>
      <c r="N122" s="11" t="n"/>
      <c r="O122" s="9" t="n"/>
      <c r="P122" s="9" t="n"/>
      <c r="Q122" s="9" t="n"/>
      <c r="R122" s="9" t="n"/>
      <c r="S122" s="9" t="n"/>
      <c r="T122" s="9" t="n"/>
      <c r="U122" s="9" t="n"/>
      <c r="V122" s="9" t="n"/>
      <c r="W122" s="9" t="n"/>
      <c r="X122" s="12" t="n">
        <v>105.20026330447099</v>
      </c>
      <c r="Y122" s="12" t="n">
        <v>119.534559106662</v>
      </c>
      <c r="Z122" s="12" t="n">
        <v>104.51072895017801</v>
      </c>
      <c r="AA122" s="12" t="n">
        <v>100.790508624689</v>
      </c>
      <c r="AB122" s="12" t="n">
        <v>105.1839632695</v>
      </c>
      <c r="AC122" s="12" t="n">
        <v>104.387727648214</v>
      </c>
    </row>
    <row outlineLevel="0" r="123">
      <c r="A123" s="4" t="s">
        <v>504</v>
      </c>
      <c r="B123" s="6" t="s">
        <v>506</v>
      </c>
      <c r="C123" s="10" t="n">
        <f aca="false" ca="false" dt2D="false" dtr="false" t="normal">IF(X121="", "", X121)</f>
        <v>100</v>
      </c>
      <c r="D123" s="10" t="n">
        <f aca="false" ca="false" dt2D="false" dtr="false" t="normal">IF(Y121="", "", Y121)</f>
        <v>100</v>
      </c>
      <c r="E123" s="10" t="n">
        <f aca="false" ca="false" dt2D="false" dtr="false" t="normal">IF(Z121="", "", Z121)</f>
        <v>106</v>
      </c>
      <c r="F123" s="10" t="n">
        <f aca="false" ca="false" dt2D="false" dtr="false" t="normal">F425</f>
        <v>104.8</v>
      </c>
      <c r="G123" s="10" t="n">
        <f aca="false" ca="false" dt2D="false" dtr="false" t="normal">G425</f>
        <v>104.5</v>
      </c>
      <c r="H123" s="10" t="n">
        <f aca="false" ca="false" dt2D="false" dtr="false" t="normal">H425</f>
        <v>104.09999999999999</v>
      </c>
      <c r="I123" s="10" t="n">
        <f aca="false" ca="false" dt2D="false" dtr="false" t="normal">I425</f>
        <v>103.90000000000001</v>
      </c>
      <c r="J123" s="9" t="n"/>
      <c r="K123" s="9" t="n"/>
      <c r="L123" s="9" t="n"/>
      <c r="M123" s="9" t="n"/>
      <c r="N123" s="11" t="n"/>
      <c r="O123" s="9" t="n"/>
      <c r="P123" s="9" t="n"/>
      <c r="Q123" s="9" t="n"/>
      <c r="R123" s="9" t="n"/>
      <c r="S123" s="9" t="n"/>
      <c r="T123" s="9" t="n"/>
      <c r="U123" s="9" t="n"/>
      <c r="V123" s="9" t="n"/>
      <c r="W123" s="9" t="n"/>
      <c r="X123" s="12" t="n"/>
      <c r="Y123" s="12" t="n"/>
      <c r="Z123" s="12" t="n"/>
      <c r="AA123" s="12" t="n"/>
      <c r="AB123" s="12" t="n"/>
      <c r="AC123" s="12" t="n"/>
    </row>
    <row outlineLevel="0" r="124">
      <c r="A124" s="4" t="s">
        <v>512</v>
      </c>
      <c r="B124" s="6" t="s">
        <v>514</v>
      </c>
      <c r="C124" s="26" t="n">
        <f aca="false" ca="false" dt2D="false" dtr="false" t="normal">IF(X122="", "", X122)</f>
        <v>105.20026330447099</v>
      </c>
      <c r="D124" s="27" t="n">
        <f aca="false" ca="false" dt2D="false" dtr="false" t="normal">IFERROR(IF(C122=0, 0, D122/C122/IF(D123&lt;&gt;0, D123, 100)*10000), 0)</f>
        <v>119.53455910666153</v>
      </c>
      <c r="E124" s="27" t="n">
        <f aca="false" ca="false" dt2D="false" dtr="false" t="normal">IFERROR(IF(D122=0, 0, E122/D122/IF(E123&lt;&gt;0, E123, 100)*10000), 0)</f>
        <v>104.51072895017849</v>
      </c>
      <c r="F124" s="27" t="n">
        <f aca="false" ca="false" dt2D="false" dtr="false" t="normal">IFERROR(IF(E122=0, 0, F122/E122/IF(F123&lt;&gt;0, F123, 100)*10000), 0)</f>
        <v>100.790508624689</v>
      </c>
      <c r="G124" s="27" t="n">
        <f aca="false" ca="false" dt2D="false" dtr="false" t="normal">IFERROR(IF(F122=0, 0, G122/F122/IF(G123&lt;&gt;0, G123, 100)*10000), 0)</f>
        <v>105.18396326949987</v>
      </c>
      <c r="H124" s="27" t="n">
        <f aca="false" ca="false" dt2D="false" dtr="false" t="normal">IFERROR(IF(G122=0, 0, H122/G122/IF(H123&lt;&gt;0, H123, 100)*10000), 0)</f>
        <v>102.91066207237625</v>
      </c>
      <c r="I124" s="27" t="n">
        <f aca="false" ca="false" dt2D="false" dtr="false" t="normal">IFERROR(IF(H122=0, 0, I122/H122/IF(I123&lt;&gt;0, I123, 100)*10000), 0)</f>
        <v>103.3059594572626</v>
      </c>
      <c r="J124" s="9" t="n"/>
      <c r="K124" s="9" t="n"/>
      <c r="L124" s="9" t="n"/>
      <c r="M124" s="9" t="n"/>
      <c r="N124" s="11" t="n"/>
      <c r="O124" s="9" t="n"/>
      <c r="P124" s="9" t="n"/>
      <c r="Q124" s="9" t="n"/>
      <c r="R124" s="9" t="n"/>
      <c r="S124" s="9" t="n"/>
      <c r="T124" s="9" t="n"/>
      <c r="U124" s="9" t="n"/>
      <c r="V124" s="9" t="n"/>
      <c r="W124" s="9" t="n"/>
      <c r="X124" s="12" t="n">
        <v>322.80000000000001</v>
      </c>
      <c r="Y124" s="12" t="n">
        <v>342.60000000000002</v>
      </c>
      <c r="Z124" s="12" t="n">
        <v>397.5</v>
      </c>
      <c r="AA124" s="12" t="n">
        <v>451.19999999999999</v>
      </c>
      <c r="AB124" s="12" t="n">
        <v>497.5</v>
      </c>
      <c r="AC124" s="12" t="n">
        <v>531.70000000000005</v>
      </c>
    </row>
    <row outlineLevel="0" r="125">
      <c r="A125" s="4" t="s">
        <v>524</v>
      </c>
      <c r="B125" s="6" t="n"/>
      <c r="C125" s="27" t="n"/>
      <c r="D125" s="27" t="n"/>
      <c r="E125" s="27" t="n"/>
      <c r="F125" s="27" t="n"/>
      <c r="G125" s="27" t="n"/>
      <c r="H125" s="27" t="n"/>
      <c r="I125" s="27" t="n"/>
      <c r="J125" s="9" t="n"/>
      <c r="K125" s="9" t="n"/>
      <c r="L125" s="9" t="n"/>
      <c r="M125" s="9" t="n"/>
      <c r="N125" s="11" t="n"/>
      <c r="O125" s="9" t="n"/>
      <c r="P125" s="9" t="n"/>
      <c r="Q125" s="9" t="n"/>
      <c r="R125" s="9" t="n"/>
      <c r="S125" s="9" t="n"/>
      <c r="T125" s="9" t="n"/>
      <c r="U125" s="9" t="n"/>
      <c r="V125" s="9" t="n"/>
      <c r="W125" s="9" t="n"/>
      <c r="X125" s="12" t="n">
        <v>100</v>
      </c>
      <c r="Y125" s="12" t="n">
        <v>100</v>
      </c>
      <c r="Z125" s="12" t="n">
        <v>112.90000000000001</v>
      </c>
      <c r="AA125" s="12" t="n">
        <v>112.2</v>
      </c>
      <c r="AB125" s="12" t="n">
        <v>109.2</v>
      </c>
      <c r="AC125" s="12" t="n">
        <v>104.8</v>
      </c>
    </row>
    <row outlineLevel="0" r="126">
      <c r="A126" s="4" t="s">
        <v>529</v>
      </c>
      <c r="B126" s="6" t="s">
        <v>530</v>
      </c>
      <c r="C126" s="27" t="n">
        <f aca="false" ca="false" dt2D="false" dtr="false" t="normal">SUM(C177, C228)</f>
        <v>322.80000000000001</v>
      </c>
      <c r="D126" s="27" t="n">
        <f aca="false" ca="false" dt2D="false" dtr="false" t="normal">SUM(D177, D228)</f>
        <v>342.60000000000002</v>
      </c>
      <c r="E126" s="27" t="n">
        <f aca="false" ca="false" dt2D="false" dtr="false" t="normal">SUM(E177, E228)</f>
        <v>397.5</v>
      </c>
      <c r="F126" s="27" t="n">
        <f aca="false" ca="false" dt2D="false" dtr="false" t="normal">SUM(F177, F228)</f>
        <v>451.19999999999999</v>
      </c>
      <c r="G126" s="27" t="n">
        <f aca="false" ca="false" dt2D="false" dtr="false" t="normal">SUM(G177, G228)</f>
        <v>497.5</v>
      </c>
      <c r="H126" s="27" t="n">
        <f aca="false" ca="false" dt2D="false" dtr="false" t="normal">SUM(H177, H228)</f>
        <v>542</v>
      </c>
      <c r="I126" s="27" t="n">
        <f aca="false" ca="false" dt2D="false" dtr="false" t="normal">SUM(I177, I228)</f>
        <v>583.20000000000005</v>
      </c>
      <c r="J126" s="9" t="n"/>
      <c r="K126" s="9" t="n"/>
      <c r="L126" s="9" t="n"/>
      <c r="M126" s="9" t="n"/>
      <c r="N126" s="11" t="n"/>
      <c r="O126" s="9" t="n"/>
      <c r="P126" s="9" t="n"/>
      <c r="Q126" s="9" t="n"/>
      <c r="R126" s="9" t="n"/>
      <c r="S126" s="9" t="n"/>
      <c r="T126" s="9" t="n"/>
      <c r="U126" s="9" t="n"/>
      <c r="V126" s="9" t="n"/>
      <c r="W126" s="9" t="n"/>
      <c r="X126" s="12" t="n">
        <v>106.429277942631</v>
      </c>
      <c r="Y126" s="12" t="n">
        <v>106.133828996283</v>
      </c>
      <c r="Z126" s="12" t="n">
        <v>102.767509644634</v>
      </c>
      <c r="AA126" s="12" t="n">
        <v>101.167053442303</v>
      </c>
      <c r="AB126" s="12" t="n">
        <v>100.972092328475</v>
      </c>
      <c r="AC126" s="12" t="n">
        <v>101.979362461161</v>
      </c>
    </row>
    <row outlineLevel="0" r="127">
      <c r="A127" s="4" t="s">
        <v>532</v>
      </c>
      <c r="B127" s="6" t="s">
        <v>533</v>
      </c>
      <c r="C127" s="10" t="n">
        <f aca="false" ca="false" dt2D="false" dtr="false" t="normal">IF(X125="", "", X125)</f>
        <v>100</v>
      </c>
      <c r="D127" s="10" t="n">
        <f aca="false" ca="false" dt2D="false" dtr="false" t="normal">IF(Y125="", "", Y125)</f>
        <v>100</v>
      </c>
      <c r="E127" s="10" t="n">
        <f aca="false" ca="false" dt2D="false" dtr="false" t="normal">IF(Z125="", "", Z125)</f>
        <v>112.90000000000001</v>
      </c>
      <c r="F127" s="10" t="n">
        <f aca="false" ca="false" dt2D="false" dtr="false" t="normal">F426</f>
        <v>112.59999999999999</v>
      </c>
      <c r="G127" s="10" t="n">
        <f aca="false" ca="false" dt2D="false" dtr="false" t="normal">G426</f>
        <v>106.90000000000001</v>
      </c>
      <c r="H127" s="10" t="n">
        <f aca="false" ca="false" dt2D="false" dtr="false" t="normal">H426</f>
        <v>105.5</v>
      </c>
      <c r="I127" s="10" t="n">
        <f aca="false" ca="false" dt2D="false" dtr="false" t="normal">I426</f>
        <v>104</v>
      </c>
      <c r="J127" s="9" t="n"/>
      <c r="K127" s="9" t="n"/>
      <c r="L127" s="9" t="n"/>
      <c r="M127" s="9" t="n"/>
      <c r="N127" s="11" t="n"/>
      <c r="O127" s="9" t="n"/>
      <c r="P127" s="9" t="n"/>
      <c r="Q127" s="9" t="n"/>
      <c r="R127" s="9" t="n"/>
      <c r="S127" s="9" t="n"/>
      <c r="T127" s="9" t="n"/>
      <c r="U127" s="9" t="n"/>
      <c r="V127" s="9" t="n"/>
      <c r="W127" s="9" t="n"/>
      <c r="X127" s="12" t="n"/>
      <c r="Y127" s="12" t="n"/>
      <c r="Z127" s="12" t="n"/>
      <c r="AA127" s="12" t="n"/>
      <c r="AB127" s="12" t="n"/>
      <c r="AC127" s="12" t="n"/>
    </row>
    <row outlineLevel="0" r="128">
      <c r="A128" s="163" t="s">
        <v>539</v>
      </c>
      <c r="B128" s="164" t="s">
        <v>540</v>
      </c>
      <c r="C128" s="165" t="n">
        <f aca="false" ca="false" dt2D="false" dtr="false" t="normal">IF(X126="", "", X126)</f>
        <v>106.429277942631</v>
      </c>
      <c r="D128" s="134" t="n">
        <f aca="false" ca="false" dt2D="false" dtr="false" t="normal">IFERROR(IF(C126=0, 0, D126/C126/IF(D127&lt;&gt;0, D127, 100)*10000), 0)</f>
        <v>106.13382899628255</v>
      </c>
      <c r="E128" s="134" t="n">
        <f aca="false" ca="false" dt2D="false" dtr="false" t="normal">IFERROR(IF(D126=0, 0, E126/D126/IF(E127&lt;&gt;0, E127, 100)*10000), 0)</f>
        <v>102.7675096446338</v>
      </c>
      <c r="F128" s="134" t="n">
        <f aca="false" ca="false" dt2D="false" dtr="false" t="normal">IFERROR(IF(E126=0, 0, F126/E126/IF(F127&lt;&gt;0, F127, 100)*10000), 0)</f>
        <v>100.8076678172861</v>
      </c>
      <c r="G128" s="134" t="n">
        <f aca="false" ca="false" dt2D="false" dtr="false" t="normal">IFERROR(IF(F126=0, 0, G126/F126/IF(G127&lt;&gt;0, G127, 100)*10000), 0)</f>
        <v>103.14455081636579</v>
      </c>
      <c r="H128" s="134" t="n">
        <f aca="false" ca="false" dt2D="false" dtr="false" t="normal">IFERROR(IF(G126=0, 0, H126/G126/IF(H127&lt;&gt;0, H127, 100)*10000), 0)</f>
        <v>103.2651408702279</v>
      </c>
      <c r="I128" s="134" t="n">
        <f aca="false" ca="false" dt2D="false" dtr="false" t="normal">IFERROR(IF(H126=0, 0, I126/H126/IF(I127&lt;&gt;0, I127, 100)*10000), 0)</f>
        <v>103.46295770650015</v>
      </c>
      <c r="J128" s="9" t="n"/>
      <c r="K128" s="9" t="n"/>
      <c r="L128" s="9" t="n"/>
      <c r="M128" s="9" t="n"/>
      <c r="N128" s="11" t="n"/>
      <c r="O128" s="9" t="n"/>
      <c r="P128" s="9" t="n"/>
      <c r="Q128" s="9" t="n"/>
      <c r="R128" s="9" t="n"/>
      <c r="S128" s="9" t="n"/>
      <c r="T128" s="9" t="n"/>
      <c r="U128" s="9" t="n"/>
      <c r="V128" s="9" t="n"/>
      <c r="W128" s="9" t="n"/>
      <c r="X128" s="12" t="n">
        <v>1684.0999999999999</v>
      </c>
      <c r="Y128" s="12" t="n">
        <v>1880</v>
      </c>
      <c r="Z128" s="12" t="n">
        <v>2042.3</v>
      </c>
      <c r="AA128" s="12" t="n">
        <v>2233.3000000000002</v>
      </c>
      <c r="AB128" s="12" t="n">
        <v>2459.0999999999999</v>
      </c>
      <c r="AC128" s="12" t="n">
        <v>2700</v>
      </c>
    </row>
    <row outlineLevel="0" r="129">
      <c r="A129" s="3" t="s">
        <v>1</v>
      </c>
      <c r="B129" s="5" t="s">
        <v>1</v>
      </c>
      <c r="C129" s="95" t="n"/>
      <c r="D129" s="95" t="n"/>
      <c r="E129" s="95" t="n"/>
      <c r="F129" s="95" t="n"/>
      <c r="G129" s="95" t="n"/>
      <c r="H129" s="95" t="n"/>
      <c r="I129" s="95" t="n"/>
      <c r="J129" s="9" t="n"/>
      <c r="K129" s="9" t="n"/>
      <c r="L129" s="9" t="n"/>
      <c r="M129" s="9" t="n"/>
      <c r="N129" s="11" t="n"/>
      <c r="O129" s="9" t="n"/>
      <c r="P129" s="9" t="n"/>
      <c r="Q129" s="9" t="n"/>
      <c r="R129" s="9" t="n"/>
      <c r="S129" s="9" t="n"/>
      <c r="T129" s="9" t="n"/>
      <c r="U129" s="9" t="n"/>
      <c r="V129" s="9" t="n"/>
      <c r="W129" s="9" t="n"/>
      <c r="X129" s="12" t="n"/>
      <c r="Y129" s="12" t="n"/>
      <c r="Z129" s="12" t="n"/>
      <c r="AA129" s="12" t="n"/>
      <c r="AB129" s="12" t="n"/>
      <c r="AC129" s="12" t="n"/>
    </row>
    <row outlineLevel="0" r="130">
      <c r="A130" s="14" t="n">
        <v>35</v>
      </c>
      <c r="B130" s="370" t="s"/>
      <c r="C130" s="371" t="s"/>
      <c r="D130" s="372" t="s"/>
      <c r="E130" s="373" t="s"/>
      <c r="F130" s="374" t="s"/>
      <c r="G130" s="375" t="s"/>
      <c r="H130" s="376" t="s"/>
      <c r="I130" s="377" t="s"/>
      <c r="J130" s="9" t="n"/>
      <c r="K130" s="9" t="n"/>
      <c r="L130" s="9" t="n"/>
      <c r="M130" s="9" t="n"/>
      <c r="N130" s="11" t="n"/>
      <c r="O130" s="9" t="n"/>
      <c r="P130" s="9" t="n"/>
      <c r="Q130" s="9" t="n"/>
      <c r="R130" s="9" t="n"/>
      <c r="S130" s="9" t="n"/>
      <c r="T130" s="9" t="n"/>
      <c r="U130" s="9" t="n"/>
      <c r="V130" s="9" t="n"/>
      <c r="W130" s="9" t="n"/>
      <c r="X130" s="12" t="n"/>
      <c r="Y130" s="12" t="n"/>
      <c r="Z130" s="12" t="n"/>
      <c r="AA130" s="12" t="n"/>
      <c r="AB130" s="12" t="n"/>
      <c r="AC130" s="12" t="n"/>
    </row>
    <row outlineLevel="0" r="131">
      <c r="A131" s="4" t="s">
        <v>554</v>
      </c>
      <c r="B131" s="6" t="n"/>
      <c r="C131" s="27" t="n"/>
      <c r="D131" s="27" t="n"/>
      <c r="E131" s="27" t="n"/>
      <c r="F131" s="27" t="n"/>
      <c r="G131" s="27" t="n"/>
      <c r="H131" s="27" t="n"/>
      <c r="I131" s="27" t="n"/>
      <c r="J131" s="9" t="n"/>
      <c r="K131" s="9" t="n"/>
      <c r="L131" s="9" t="n"/>
      <c r="M131" s="9" t="n"/>
      <c r="N131" s="11" t="n"/>
      <c r="O131" s="9" t="n"/>
      <c r="P131" s="9" t="n"/>
      <c r="Q131" s="9" t="n"/>
      <c r="R131" s="9" t="n"/>
      <c r="S131" s="9" t="n"/>
      <c r="T131" s="9" t="n"/>
      <c r="U131" s="9" t="n"/>
      <c r="V131" s="9" t="n"/>
      <c r="W131" s="9" t="n"/>
      <c r="X131" s="12" t="n">
        <v>100</v>
      </c>
      <c r="Y131" s="12" t="n">
        <v>100</v>
      </c>
      <c r="Z131" s="12" t="n">
        <v>105.3</v>
      </c>
      <c r="AA131" s="12" t="n">
        <v>104.59999999999999</v>
      </c>
      <c r="AB131" s="12" t="n">
        <v>104.5</v>
      </c>
      <c r="AC131" s="12" t="n">
        <v>104.3</v>
      </c>
    </row>
    <row outlineLevel="0" r="132">
      <c r="A132" s="4" t="s">
        <v>555</v>
      </c>
      <c r="B132" s="6" t="s">
        <v>557</v>
      </c>
      <c r="C132" s="27" t="n">
        <f aca="false" ca="false" dt2D="false" dtr="false" t="normal">SUM(C183, C234)</f>
        <v>1684.0999999999999</v>
      </c>
      <c r="D132" s="27" t="n">
        <f aca="false" ca="false" dt2D="false" dtr="false" t="normal">SUM(D183, D234)</f>
        <v>1880</v>
      </c>
      <c r="E132" s="27" t="n">
        <f aca="false" ca="false" dt2D="false" dtr="false" t="normal">SUM(E183, E234)</f>
        <v>2042.3</v>
      </c>
      <c r="F132" s="27" t="n">
        <f aca="false" ca="false" dt2D="false" dtr="false" t="normal">SUM(F183, F234)</f>
        <v>2233.3000000000002</v>
      </c>
      <c r="G132" s="27" t="n">
        <f aca="false" ca="false" dt2D="false" dtr="false" t="normal">SUM(G183, G234)</f>
        <v>2459.1000000000004</v>
      </c>
      <c r="H132" s="27" t="n">
        <f aca="false" ca="false" dt2D="false" dtr="false" t="normal">SUM(H183, H234)</f>
        <v>2705.5</v>
      </c>
      <c r="I132" s="27" t="n">
        <f aca="false" ca="false" dt2D="false" dtr="false" t="normal">SUM(I183, I234)</f>
        <v>2988.6999999999998</v>
      </c>
      <c r="J132" s="9" t="n"/>
      <c r="K132" s="9" t="n"/>
      <c r="L132" s="9" t="n"/>
      <c r="M132" s="9" t="n"/>
      <c r="N132" s="11" t="n"/>
      <c r="O132" s="9" t="n"/>
      <c r="P132" s="9" t="n"/>
      <c r="Q132" s="9" t="n"/>
      <c r="R132" s="9" t="n"/>
      <c r="S132" s="9" t="n"/>
      <c r="T132" s="9" t="n"/>
      <c r="U132" s="9" t="n"/>
      <c r="V132" s="9" t="n"/>
      <c r="W132" s="9" t="n"/>
      <c r="X132" s="12" t="n">
        <v>105.566351156522</v>
      </c>
      <c r="Y132" s="12" t="n">
        <v>111.63232587138501</v>
      </c>
      <c r="Z132" s="12" t="n">
        <v>103.16522195954801</v>
      </c>
      <c r="AA132" s="12" t="n">
        <v>104.543213145229</v>
      </c>
      <c r="AB132" s="12" t="n">
        <v>105.368993938423</v>
      </c>
      <c r="AC132" s="12" t="n">
        <v>105.269671070877</v>
      </c>
    </row>
    <row outlineLevel="0" r="133">
      <c r="A133" s="4" t="s">
        <v>39</v>
      </c>
      <c r="B133" s="6" t="s">
        <v>535</v>
      </c>
      <c r="C133" s="10" t="n">
        <f aca="false" ca="false" dt2D="false" dtr="false" t="normal">IF(X131="", "", X131)</f>
        <v>100</v>
      </c>
      <c r="D133" s="10" t="n">
        <f aca="false" ca="false" dt2D="false" dtr="false" t="normal">IF(Y131="", "", Y131)</f>
        <v>100</v>
      </c>
      <c r="E133" s="10" t="n">
        <f aca="false" ca="false" dt2D="false" dtr="false" t="normal">IF(Z131="", "", Z131)</f>
        <v>105.3</v>
      </c>
      <c r="F133" s="10" t="n">
        <f aca="false" ca="false" dt2D="false" dtr="false" t="normal">F430</f>
        <v>106</v>
      </c>
      <c r="G133" s="10" t="n">
        <f aca="false" ca="false" dt2D="false" dtr="false" t="normal">G430</f>
        <v>104.7</v>
      </c>
      <c r="H133" s="10" t="n">
        <f aca="false" ca="false" dt2D="false" dtr="false" t="normal">H430</f>
        <v>104.2</v>
      </c>
      <c r="I133" s="10" t="n">
        <f aca="false" ca="false" dt2D="false" dtr="false" t="normal">I430</f>
        <v>103.90000000000001</v>
      </c>
      <c r="J133" s="9" t="n"/>
      <c r="K133" s="9" t="n"/>
      <c r="L133" s="9" t="n"/>
      <c r="M133" s="9" t="n"/>
      <c r="N133" s="11" t="n"/>
      <c r="O133" s="9" t="n"/>
      <c r="P133" s="9" t="n"/>
      <c r="Q133" s="9" t="n"/>
      <c r="R133" s="9" t="n"/>
      <c r="S133" s="9" t="n"/>
      <c r="T133" s="9" t="n"/>
      <c r="U133" s="9" t="n"/>
      <c r="V133" s="9" t="n"/>
      <c r="W133" s="9" t="n"/>
      <c r="X133" s="12" t="n"/>
      <c r="Y133" s="12" t="n"/>
      <c r="Z133" s="12" t="n"/>
      <c r="AA133" s="12" t="n"/>
      <c r="AB133" s="12" t="n"/>
      <c r="AC133" s="12" t="n"/>
    </row>
    <row outlineLevel="0" r="134">
      <c r="A134" s="4" t="s">
        <v>541</v>
      </c>
      <c r="B134" s="6" t="s">
        <v>542</v>
      </c>
      <c r="C134" s="26" t="n">
        <f aca="false" ca="false" dt2D="false" dtr="false" t="normal">IF(X132="", "", X132)</f>
        <v>105.566351156522</v>
      </c>
      <c r="D134" s="27" t="n">
        <f aca="false" ca="false" dt2D="false" dtr="false" t="normal">IFERROR(IF(C132=0, 0, D132/C132/IF(D133&lt;&gt;0, D133, 100)*10000), 0)</f>
        <v>111.63232587138532</v>
      </c>
      <c r="E134" s="27" t="n">
        <f aca="false" ca="false" dt2D="false" dtr="false" t="normal">IFERROR(IF(D132=0, 0, E132/D132/IF(E133&lt;&gt;0, E133, 100)*10000), 0)</f>
        <v>103.16522195954821</v>
      </c>
      <c r="F134" s="27" t="n">
        <f aca="false" ca="false" dt2D="false" dtr="false" t="normal">IFERROR(IF(E132=0, 0, F132/E132/IF(F133&lt;&gt;0, F133, 100)*10000), 0)</f>
        <v>103.16245372632964</v>
      </c>
      <c r="G134" s="27" t="n">
        <f aca="false" ca="false" dt2D="false" dtr="false" t="normal">IFERROR(IF(F132=0, 0, G132/F132/IF(G133&lt;&gt;0, G133, 100)*10000), 0)</f>
        <v>105.1677160130389</v>
      </c>
      <c r="H134" s="27" t="n">
        <f aca="false" ca="false" dt2D="false" dtr="false" t="normal">IFERROR(IF(G132=0, 0, H132/G132/IF(H133&lt;&gt;0, H133, 100)*10000), 0)</f>
        <v>105.58534164029079</v>
      </c>
      <c r="I134" s="27" t="n">
        <f aca="false" ca="false" dt2D="false" dtr="false" t="normal">IFERROR(IF(H132=0, 0, I132/H132/IF(I133&lt;&gt;0, I133, 100)*10000), 0)</f>
        <v>106.32104530232768</v>
      </c>
      <c r="J134" s="9" t="n"/>
      <c r="K134" s="9" t="n"/>
      <c r="L134" s="9" t="n"/>
      <c r="M134" s="9" t="n"/>
      <c r="N134" s="11" t="n"/>
      <c r="O134" s="9" t="n"/>
      <c r="P134" s="9" t="n"/>
      <c r="Q134" s="9" t="n"/>
      <c r="R134" s="9" t="n"/>
      <c r="S134" s="9" t="n"/>
      <c r="T134" s="9" t="n"/>
      <c r="U134" s="9" t="n"/>
      <c r="V134" s="9" t="n"/>
      <c r="W134" s="9" t="n"/>
      <c r="X134" s="12" t="n">
        <v>67.599999999999994</v>
      </c>
      <c r="Y134" s="12" t="n">
        <v>73.799999999999997</v>
      </c>
      <c r="Z134" s="12" t="n">
        <v>80.900000000000006</v>
      </c>
      <c r="AA134" s="12" t="n">
        <v>86.900000000000006</v>
      </c>
      <c r="AB134" s="12" t="n">
        <v>98.599999999999994</v>
      </c>
      <c r="AC134" s="12" t="n">
        <v>110.40000000000001</v>
      </c>
    </row>
    <row outlineLevel="0" r="135">
      <c r="A135" s="4" t="s">
        <v>550</v>
      </c>
      <c r="B135" s="6" t="n"/>
      <c r="C135" s="27" t="n"/>
      <c r="D135" s="27" t="n"/>
      <c r="E135" s="27" t="n"/>
      <c r="F135" s="27" t="n"/>
      <c r="G135" s="27" t="n"/>
      <c r="H135" s="27" t="n"/>
      <c r="I135" s="27" t="n"/>
      <c r="J135" s="9" t="n"/>
      <c r="K135" s="9" t="n"/>
      <c r="L135" s="9" t="n"/>
      <c r="M135" s="9" t="n"/>
      <c r="N135" s="11" t="n"/>
      <c r="O135" s="9" t="n"/>
      <c r="P135" s="9" t="n"/>
      <c r="Q135" s="9" t="n"/>
      <c r="R135" s="9" t="n"/>
      <c r="S135" s="9" t="n"/>
      <c r="T135" s="9" t="n"/>
      <c r="U135" s="9" t="n"/>
      <c r="V135" s="9" t="n"/>
      <c r="W135" s="9" t="n"/>
      <c r="X135" s="12" t="n">
        <v>100</v>
      </c>
      <c r="Y135" s="12" t="n">
        <v>100</v>
      </c>
      <c r="Z135" s="12" t="n">
        <v>107.59999999999999</v>
      </c>
      <c r="AA135" s="12" t="n">
        <v>104.90000000000001</v>
      </c>
      <c r="AB135" s="12" t="n">
        <v>104.5</v>
      </c>
      <c r="AC135" s="12" t="n">
        <v>104.2</v>
      </c>
    </row>
    <row outlineLevel="0" r="136">
      <c r="A136" s="4" t="s">
        <v>364</v>
      </c>
      <c r="B136" s="6" t="s">
        <v>551</v>
      </c>
      <c r="C136" s="27" t="n">
        <f aca="false" ca="false" dt2D="false" dtr="false" t="normal">SUM(C187, C238)</f>
        <v>67.599999999999994</v>
      </c>
      <c r="D136" s="27" t="n">
        <f aca="false" ca="false" dt2D="false" dtr="false" t="normal">SUM(D187, D238)</f>
        <v>73.799999999999997</v>
      </c>
      <c r="E136" s="27" t="n">
        <f aca="false" ca="false" dt2D="false" dtr="false" t="normal">SUM(E187, E238)</f>
        <v>80.900000000000006</v>
      </c>
      <c r="F136" s="27" t="n">
        <f aca="false" ca="false" dt2D="false" dtr="false" t="normal">SUM(F187, F238)</f>
        <v>86.900000000000006</v>
      </c>
      <c r="G136" s="27" t="n">
        <f aca="false" ca="false" dt2D="false" dtr="false" t="normal">SUM(G187, G238)</f>
        <v>98.599999999999994</v>
      </c>
      <c r="H136" s="27" t="n">
        <f aca="false" ca="false" dt2D="false" dtr="false" t="normal">SUM(H187, H238)</f>
        <v>105.2</v>
      </c>
      <c r="I136" s="27" t="n">
        <f aca="false" ca="false" dt2D="false" dtr="false" t="normal">SUM(I187, I238)</f>
        <v>111.5</v>
      </c>
      <c r="J136" s="9" t="n"/>
      <c r="K136" s="9" t="n"/>
      <c r="L136" s="9" t="n"/>
      <c r="M136" s="9" t="n"/>
      <c r="N136" s="11" t="n"/>
      <c r="O136" s="9" t="n"/>
      <c r="P136" s="9" t="n"/>
      <c r="Q136" s="9" t="n"/>
      <c r="R136" s="9" t="n"/>
      <c r="S136" s="9" t="n"/>
      <c r="T136" s="9" t="n"/>
      <c r="U136" s="9" t="n"/>
      <c r="V136" s="9" t="n"/>
      <c r="W136" s="9" t="n"/>
      <c r="X136" s="12" t="n">
        <v>108.507223113965</v>
      </c>
      <c r="Y136" s="12" t="n">
        <v>109.171597633136</v>
      </c>
      <c r="Z136" s="12" t="n">
        <v>101.87787751483501</v>
      </c>
      <c r="AA136" s="12" t="n">
        <v>102.399012067529</v>
      </c>
      <c r="AB136" s="12" t="n">
        <v>108.57775257266501</v>
      </c>
      <c r="AC136" s="12" t="n">
        <v>107.454458386704</v>
      </c>
    </row>
    <row outlineLevel="0" r="137">
      <c r="A137" s="4" t="s">
        <v>338</v>
      </c>
      <c r="B137" s="6" t="s">
        <v>559</v>
      </c>
      <c r="C137" s="10" t="n">
        <f aca="false" ca="false" dt2D="false" dtr="false" t="normal">IF(X135="", "", X135)</f>
        <v>100</v>
      </c>
      <c r="D137" s="10" t="n">
        <f aca="false" ca="false" dt2D="false" dtr="false" t="normal">IF(Y135="", "", Y135)</f>
        <v>100</v>
      </c>
      <c r="E137" s="10" t="n">
        <f aca="false" ca="false" dt2D="false" dtr="false" t="normal">IF(Z135="", "", Z135)</f>
        <v>107.59999999999999</v>
      </c>
      <c r="F137" s="10" t="n">
        <f aca="false" ca="false" dt2D="false" dtr="false" t="normal">F429</f>
        <v>104.5</v>
      </c>
      <c r="G137" s="10" t="n">
        <f aca="false" ca="false" dt2D="false" dtr="false" t="normal">G429</f>
        <v>104.3</v>
      </c>
      <c r="H137" s="10" t="n">
        <f aca="false" ca="false" dt2D="false" dtr="false" t="normal">H429</f>
        <v>104.2</v>
      </c>
      <c r="I137" s="10" t="n">
        <f aca="false" ca="false" dt2D="false" dtr="false" t="normal">I429</f>
        <v>104</v>
      </c>
      <c r="J137" s="9" t="n"/>
      <c r="K137" s="9" t="n"/>
      <c r="L137" s="9" t="n"/>
      <c r="M137" s="9" t="n"/>
      <c r="N137" s="11" t="n"/>
      <c r="O137" s="9" t="n"/>
      <c r="P137" s="9" t="n"/>
      <c r="Q137" s="9" t="n"/>
      <c r="R137" s="9" t="n"/>
      <c r="S137" s="9" t="n"/>
      <c r="T137" s="9" t="n"/>
      <c r="U137" s="9" t="n"/>
      <c r="V137" s="9" t="n"/>
      <c r="W137" s="9" t="n"/>
      <c r="X137" s="12" t="n"/>
      <c r="Y137" s="12" t="n"/>
      <c r="Z137" s="12" t="n"/>
      <c r="AA137" s="12" t="n"/>
      <c r="AB137" s="12" t="n"/>
      <c r="AC137" s="12" t="n"/>
    </row>
    <row outlineLevel="0" r="138">
      <c r="A138" s="4" t="s">
        <v>562</v>
      </c>
      <c r="B138" s="6" t="s">
        <v>563</v>
      </c>
      <c r="C138" s="26" t="n">
        <f aca="false" ca="false" dt2D="false" dtr="false" t="normal">IF(X136="", "", X136)</f>
        <v>108.507223113965</v>
      </c>
      <c r="D138" s="27" t="n">
        <f aca="false" ca="false" dt2D="false" dtr="false" t="normal">IFERROR(IF(C136=0, 0, D136/C136/IF(D137&lt;&gt;0, D137, 100)*10000), 0)</f>
        <v>109.17159763313612</v>
      </c>
      <c r="E138" s="27" t="n">
        <f aca="false" ca="false" dt2D="false" dtr="false" t="normal">IFERROR(IF(D136=0, 0, E136/D136/IF(E137&lt;&gt;0, E137, 100)*10000), 0)</f>
        <v>101.87787751483464</v>
      </c>
      <c r="F138" s="27" t="n">
        <f aca="false" ca="false" dt2D="false" dtr="false" t="normal">IFERROR(IF(E136=0, 0, F136/E136/IF(F137&lt;&gt;0, F137, 100)*10000), 0)</f>
        <v>102.79097000845748</v>
      </c>
      <c r="G138" s="27" t="n">
        <f aca="false" ca="false" dt2D="false" dtr="false" t="normal">IFERROR(IF(F136=0, 0, G136/F136/IF(G137&lt;&gt;0, G137, 100)*10000), 0)</f>
        <v>108.78595535803929</v>
      </c>
      <c r="H138" s="27" t="n">
        <f aca="false" ca="false" dt2D="false" dtr="false" t="normal">IFERROR(IF(G136=0, 0, H136/G136/IF(H137&lt;&gt;0, H137, 100)*10000), 0)</f>
        <v>102.39319766559082</v>
      </c>
      <c r="I138" s="27" t="n">
        <f aca="false" ca="false" dt2D="false" dtr="false" t="normal">IFERROR(IF(H136=0, 0, I136/H136/IF(I137&lt;&gt;0, I137, 100)*10000), 0)</f>
        <v>101.91210880374379</v>
      </c>
      <c r="J138" s="9" t="n"/>
      <c r="K138" s="9" t="n"/>
      <c r="L138" s="9" t="n"/>
      <c r="M138" s="9" t="n"/>
      <c r="N138" s="11" t="n"/>
      <c r="O138" s="9" t="n"/>
      <c r="P138" s="9" t="n"/>
      <c r="Q138" s="9" t="n"/>
      <c r="R138" s="9" t="n"/>
      <c r="S138" s="9" t="n"/>
      <c r="T138" s="9" t="n"/>
      <c r="U138" s="9" t="n"/>
      <c r="V138" s="9" t="n"/>
      <c r="W138" s="9" t="n"/>
      <c r="X138" s="12" t="n">
        <v>306.69999999999999</v>
      </c>
      <c r="Y138" s="12" t="n">
        <v>329.30000000000001</v>
      </c>
      <c r="Z138" s="12" t="n">
        <v>346.69999999999999</v>
      </c>
      <c r="AA138" s="12" t="n">
        <v>370</v>
      </c>
      <c r="AB138" s="12" t="n">
        <v>396</v>
      </c>
      <c r="AC138" s="12" t="n">
        <v>427.30000000000001</v>
      </c>
    </row>
    <row outlineLevel="0" r="139">
      <c r="A139" s="4" t="s">
        <v>571</v>
      </c>
      <c r="B139" s="6" t="n"/>
      <c r="C139" s="27" t="n"/>
      <c r="D139" s="27" t="n"/>
      <c r="E139" s="27" t="n"/>
      <c r="F139" s="27" t="n"/>
      <c r="G139" s="27" t="n"/>
      <c r="H139" s="27" t="n"/>
      <c r="I139" s="27" t="n"/>
      <c r="J139" s="9" t="n"/>
      <c r="K139" s="9" t="n"/>
      <c r="L139" s="9" t="n"/>
      <c r="M139" s="9" t="n"/>
      <c r="N139" s="11" t="n"/>
      <c r="O139" s="9" t="n"/>
      <c r="P139" s="9" t="n"/>
      <c r="Q139" s="9" t="n"/>
      <c r="R139" s="9" t="n"/>
      <c r="S139" s="9" t="n"/>
      <c r="T139" s="9" t="n"/>
      <c r="U139" s="9" t="n"/>
      <c r="V139" s="9" t="n"/>
      <c r="W139" s="9" t="n"/>
      <c r="X139" s="12" t="n">
        <v>100</v>
      </c>
      <c r="Y139" s="12" t="n">
        <v>100</v>
      </c>
      <c r="Z139" s="12" t="n">
        <v>104.59999999999999</v>
      </c>
      <c r="AA139" s="12" t="n">
        <v>105.40000000000001</v>
      </c>
      <c r="AB139" s="12" t="n">
        <v>105.2</v>
      </c>
      <c r="AC139" s="12" t="n">
        <v>104.59999999999999</v>
      </c>
    </row>
    <row outlineLevel="0" r="140">
      <c r="A140" s="4" t="s">
        <v>525</v>
      </c>
      <c r="B140" s="6" t="s">
        <v>293</v>
      </c>
      <c r="C140" s="27" t="n">
        <f aca="false" ca="false" dt2D="false" dtr="false" t="normal">SUM(C191, C242)</f>
        <v>306.70000000000005</v>
      </c>
      <c r="D140" s="27" t="n">
        <f aca="false" ca="false" dt2D="false" dtr="false" t="normal">SUM(D191, D242)</f>
        <v>329.29999999999995</v>
      </c>
      <c r="E140" s="27" t="n">
        <f aca="false" ca="false" dt2D="false" dtr="false" t="normal">SUM(E191, E242)</f>
        <v>346.70000000000005</v>
      </c>
      <c r="F140" s="27" t="n">
        <f aca="false" ca="false" dt2D="false" dtr="false" t="normal">SUM(F191, F242)</f>
        <v>370</v>
      </c>
      <c r="G140" s="27" t="n">
        <f aca="false" ca="false" dt2D="false" dtr="false" t="normal">SUM(G191, G242)</f>
        <v>396</v>
      </c>
      <c r="H140" s="27" t="n">
        <f aca="false" ca="false" dt2D="false" dtr="false" t="normal">SUM(H191, H242)</f>
        <v>421.30000000000001</v>
      </c>
      <c r="I140" s="27" t="n">
        <f aca="false" ca="false" dt2D="false" dtr="false" t="normal">SUM(I191, I242)</f>
        <v>450</v>
      </c>
      <c r="J140" s="9" t="n"/>
      <c r="K140" s="9" t="n"/>
      <c r="L140" s="9" t="n"/>
      <c r="M140" s="9" t="n"/>
      <c r="N140" s="11" t="n"/>
      <c r="O140" s="9" t="n"/>
      <c r="P140" s="9" t="n"/>
      <c r="Q140" s="9" t="n"/>
      <c r="R140" s="9" t="n"/>
      <c r="S140" s="9" t="n"/>
      <c r="T140" s="9" t="n"/>
      <c r="U140" s="9" t="n"/>
      <c r="V140" s="9" t="n"/>
      <c r="W140" s="9" t="n"/>
      <c r="X140" s="12" t="n">
        <v>104.747267759563</v>
      </c>
      <c r="Y140" s="12" t="n">
        <v>107.36876426475401</v>
      </c>
      <c r="Z140" s="12" t="n">
        <v>100.653858146285</v>
      </c>
      <c r="AA140" s="12" t="n">
        <v>101.25285355170401</v>
      </c>
      <c r="AB140" s="12" t="n">
        <v>101.736717706299</v>
      </c>
      <c r="AC140" s="12" t="n">
        <v>103.158738435985</v>
      </c>
    </row>
    <row outlineLevel="0" r="141">
      <c r="A141" s="4" t="s">
        <v>531</v>
      </c>
      <c r="B141" s="6" t="s">
        <v>183</v>
      </c>
      <c r="C141" s="10" t="n">
        <f aca="false" ca="false" dt2D="false" dtr="false" t="normal">IF(X139="", "", X139)</f>
        <v>100</v>
      </c>
      <c r="D141" s="10" t="n">
        <f aca="false" ca="false" dt2D="false" dtr="false" t="normal">IF(Y139="", "", Y139)</f>
        <v>100</v>
      </c>
      <c r="E141" s="10" t="n">
        <f aca="false" ca="false" dt2D="false" dtr="false" t="normal">IF(Z139="", "", Z139)</f>
        <v>104.59999999999999</v>
      </c>
      <c r="F141" s="10" t="n">
        <f aca="false" ca="false" dt2D="false" dtr="false" t="normal">F432</f>
        <v>105.3</v>
      </c>
      <c r="G141" s="10" t="n">
        <f aca="false" ca="false" dt2D="false" dtr="false" t="normal">G432</f>
        <v>105.40000000000001</v>
      </c>
      <c r="H141" s="10" t="n">
        <f aca="false" ca="false" dt2D="false" dtr="false" t="normal">H432</f>
        <v>104.59999999999999</v>
      </c>
      <c r="I141" s="10" t="n">
        <f aca="false" ca="false" dt2D="false" dtr="false" t="normal">I432</f>
        <v>104.3</v>
      </c>
      <c r="J141" s="9" t="n"/>
      <c r="K141" s="9" t="n"/>
      <c r="L141" s="9" t="n"/>
      <c r="M141" s="9" t="n"/>
      <c r="N141" s="11" t="n"/>
      <c r="O141" s="9" t="n"/>
      <c r="P141" s="9" t="n"/>
      <c r="Q141" s="9" t="n"/>
      <c r="R141" s="9" t="n"/>
      <c r="S141" s="9" t="n"/>
      <c r="T141" s="9" t="n"/>
      <c r="U141" s="9" t="n"/>
      <c r="V141" s="9" t="n"/>
      <c r="W141" s="9" t="n"/>
      <c r="X141" s="12" t="n"/>
      <c r="Y141" s="12" t="n"/>
      <c r="Z141" s="12" t="n"/>
      <c r="AA141" s="12" t="n"/>
      <c r="AB141" s="12" t="n"/>
      <c r="AC141" s="12" t="n"/>
    </row>
    <row outlineLevel="0" r="142">
      <c r="A142" s="4" t="s">
        <v>536</v>
      </c>
      <c r="B142" s="6" t="s">
        <v>158</v>
      </c>
      <c r="C142" s="26" t="n">
        <f aca="false" ca="false" dt2D="false" dtr="false" t="normal">IF(X140="", "", X140)</f>
        <v>104.747267759563</v>
      </c>
      <c r="D142" s="27" t="n">
        <f aca="false" ca="false" dt2D="false" dtr="false" t="normal">IFERROR(IF(C140=0, 0, D140/C140/IF(D141&lt;&gt;0, D141, 100)*10000), 0)</f>
        <v>107.36876426475379</v>
      </c>
      <c r="E142" s="27" t="n">
        <f aca="false" ca="false" dt2D="false" dtr="false" t="normal">IFERROR(IF(D140=0, 0, E140/D140/IF(E141&lt;&gt;0, E141, 100)*10000), 0)</f>
        <v>100.65385814628519</v>
      </c>
      <c r="F142" s="27" t="n">
        <f aca="false" ca="false" dt2D="false" dtr="false" t="normal">IFERROR(IF(E140=0, 0, F140/E140/IF(F141&lt;&gt;0, F141, 100)*10000), 0)</f>
        <v>101.3490101077833</v>
      </c>
      <c r="G142" s="27" t="n">
        <f aca="false" ca="false" dt2D="false" dtr="false" t="normal">IFERROR(IF(F140=0, 0, G140/F140/IF(G141&lt;&gt;0, G141, 100)*10000), 0)</f>
        <v>101.54366890609774</v>
      </c>
      <c r="H142" s="27" t="n">
        <f aca="false" ca="false" dt2D="false" dtr="false" t="normal">IFERROR(IF(G140=0, 0, H140/G140/IF(H141&lt;&gt;0, H141, 100)*10000), 0)</f>
        <v>101.71021882302954</v>
      </c>
      <c r="I142" s="27" t="n">
        <f aca="false" ca="false" dt2D="false" dtr="false" t="normal">IFERROR(IF(H140=0, 0, I140/H140/IF(I141&lt;&gt;0, I141, 100)*10000), 0)</f>
        <v>102.408674788509</v>
      </c>
      <c r="J142" s="9" t="n"/>
      <c r="K142" s="9" t="n"/>
      <c r="L142" s="9" t="n"/>
      <c r="M142" s="9" t="n"/>
      <c r="N142" s="11" t="n"/>
      <c r="O142" s="9" t="n"/>
      <c r="P142" s="9" t="n"/>
      <c r="Q142" s="9" t="n"/>
      <c r="R142" s="9" t="n"/>
      <c r="S142" s="9" t="n"/>
      <c r="T142" s="9" t="n"/>
      <c r="U142" s="9" t="n"/>
      <c r="V142" s="9" t="n"/>
      <c r="W142" s="9" t="n"/>
      <c r="X142" s="12" t="n">
        <v>168.90000000000001</v>
      </c>
      <c r="Y142" s="12" t="n">
        <v>180.69999999999999</v>
      </c>
      <c r="Z142" s="12" t="n">
        <v>195.59999999999999</v>
      </c>
      <c r="AA142" s="12" t="n">
        <v>207.80000000000001</v>
      </c>
      <c r="AB142" s="12" t="n">
        <v>218.5</v>
      </c>
      <c r="AC142" s="12" t="n">
        <v>237.80000000000001</v>
      </c>
    </row>
    <row outlineLevel="0" r="143">
      <c r="A143" s="4" t="s">
        <v>545</v>
      </c>
      <c r="B143" s="6" t="n"/>
      <c r="C143" s="27" t="n"/>
      <c r="D143" s="27" t="n"/>
      <c r="E143" s="27" t="n"/>
      <c r="F143" s="27" t="n"/>
      <c r="G143" s="27" t="n"/>
      <c r="H143" s="27" t="n"/>
      <c r="I143" s="27" t="n"/>
      <c r="J143" s="9" t="n"/>
      <c r="K143" s="9" t="n"/>
      <c r="L143" s="9" t="n"/>
      <c r="M143" s="9" t="n"/>
      <c r="N143" s="11" t="n"/>
      <c r="O143" s="9" t="n"/>
      <c r="P143" s="9" t="n"/>
      <c r="Q143" s="9" t="n"/>
      <c r="R143" s="9" t="n"/>
      <c r="S143" s="9" t="n"/>
      <c r="T143" s="9" t="n"/>
      <c r="U143" s="9" t="n"/>
      <c r="V143" s="9" t="n"/>
      <c r="W143" s="9" t="n"/>
      <c r="X143" s="12" t="n">
        <v>106</v>
      </c>
      <c r="Y143" s="12" t="n">
        <v>106.59999999999999</v>
      </c>
      <c r="Z143" s="12" t="n">
        <v>107.8</v>
      </c>
      <c r="AA143" s="12" t="n">
        <v>105.3</v>
      </c>
      <c r="AB143" s="12" t="n">
        <v>104.40000000000001</v>
      </c>
      <c r="AC143" s="12" t="n">
        <v>104.3</v>
      </c>
    </row>
    <row outlineLevel="0" r="144">
      <c r="A144" s="4" t="s">
        <v>546</v>
      </c>
      <c r="B144" s="6" t="s">
        <v>547</v>
      </c>
      <c r="C144" s="27" t="n">
        <f aca="false" ca="false" dt2D="false" dtr="false" t="normal">SUM(C195, C246)</f>
        <v>168.90000000000001</v>
      </c>
      <c r="D144" s="27" t="n">
        <f aca="false" ca="false" dt2D="false" dtr="false" t="normal">SUM(D195, D246)</f>
        <v>180.69999999999999</v>
      </c>
      <c r="E144" s="27" t="n">
        <f aca="false" ca="false" dt2D="false" dtr="false" t="normal">SUM(E195, E246)</f>
        <v>195.59999999999999</v>
      </c>
      <c r="F144" s="27" t="n">
        <f aca="false" ca="false" dt2D="false" dtr="false" t="normal">SUM(F195, F246)</f>
        <v>207.80000000000001</v>
      </c>
      <c r="G144" s="27" t="n">
        <f aca="false" ca="false" dt2D="false" dtr="false" t="normal">SUM(G195, G246)</f>
        <v>218.5</v>
      </c>
      <c r="H144" s="27" t="n">
        <f aca="false" ca="false" dt2D="false" dtr="false" t="normal">SUM(H195, H246)</f>
        <v>228</v>
      </c>
      <c r="I144" s="27" t="n">
        <f aca="false" ca="false" dt2D="false" dtr="false" t="normal">SUM(I195, I246)</f>
        <v>238.09999999999999</v>
      </c>
      <c r="J144" s="9" t="n"/>
      <c r="K144" s="9" t="n"/>
      <c r="L144" s="9" t="n"/>
      <c r="M144" s="9" t="n"/>
      <c r="N144" s="11" t="n"/>
      <c r="O144" s="9" t="n"/>
      <c r="P144" s="9" t="n"/>
      <c r="Q144" s="9" t="n"/>
      <c r="R144" s="9" t="n"/>
      <c r="S144" s="9" t="n"/>
      <c r="T144" s="9" t="n"/>
      <c r="U144" s="9" t="n"/>
      <c r="V144" s="9" t="n"/>
      <c r="W144" s="9" t="n"/>
      <c r="X144" s="12" t="n">
        <v>100.466344666778</v>
      </c>
      <c r="Y144" s="12" t="n">
        <v>100.362460107727</v>
      </c>
      <c r="Z144" s="12" t="n">
        <v>100.41346115344101</v>
      </c>
      <c r="AA144" s="12" t="n">
        <v>100.89004635698601</v>
      </c>
      <c r="AB144" s="12" t="n">
        <v>100.71760718934701</v>
      </c>
      <c r="AC144" s="12" t="n">
        <v>104.346070896529</v>
      </c>
    </row>
    <row outlineLevel="0" r="145">
      <c r="A145" s="4" t="s">
        <v>552</v>
      </c>
      <c r="B145" s="6" t="s">
        <v>553</v>
      </c>
      <c r="C145" s="10" t="n">
        <f aca="false" ca="false" dt2D="false" dtr="false" t="normal">IF(X143="", "", X143)</f>
        <v>106</v>
      </c>
      <c r="D145" s="10" t="n">
        <f aca="false" ca="false" dt2D="false" dtr="false" t="normal">IF(Y143="", "", Y143)</f>
        <v>106.59999999999999</v>
      </c>
      <c r="E145" s="10" t="n">
        <f aca="false" ca="false" dt2D="false" dtr="false" t="normal">IF(Z143="", "", Z143)</f>
        <v>107.8</v>
      </c>
      <c r="F145" s="10" t="n">
        <f aca="false" ca="false" dt2D="false" dtr="false" t="normal">F431</f>
        <v>107.8</v>
      </c>
      <c r="G145" s="10" t="n">
        <f aca="false" ca="false" dt2D="false" dtr="false" t="normal">G431</f>
        <v>105.3</v>
      </c>
      <c r="H145" s="10" t="n">
        <f aca="false" ca="false" dt2D="false" dtr="false" t="normal">H431</f>
        <v>104.40000000000001</v>
      </c>
      <c r="I145" s="10" t="n">
        <f aca="false" ca="false" dt2D="false" dtr="false" t="normal">I431</f>
        <v>104.3</v>
      </c>
      <c r="J145" s="9" t="n"/>
      <c r="K145" s="9" t="n"/>
      <c r="L145" s="9" t="n"/>
      <c r="M145" s="9" t="n"/>
      <c r="N145" s="11" t="n"/>
      <c r="O145" s="9" t="n"/>
      <c r="P145" s="9" t="n"/>
      <c r="Q145" s="9" t="n"/>
      <c r="R145" s="9" t="n"/>
      <c r="S145" s="9" t="n"/>
      <c r="T145" s="9" t="n"/>
      <c r="U145" s="9" t="n"/>
      <c r="V145" s="9" t="n"/>
      <c r="W145" s="9" t="n"/>
      <c r="X145" s="12" t="n"/>
      <c r="Y145" s="12" t="n"/>
      <c r="Z145" s="12" t="n"/>
      <c r="AA145" s="12" t="n"/>
      <c r="AB145" s="12" t="n"/>
      <c r="AC145" s="12" t="n"/>
    </row>
    <row outlineLevel="0" r="146">
      <c r="A146" s="163" t="s">
        <v>556</v>
      </c>
      <c r="B146" s="164" t="s">
        <v>558</v>
      </c>
      <c r="C146" s="165" t="n">
        <f aca="false" ca="false" dt2D="false" dtr="false" t="normal">IF(X144="", "", X144)</f>
        <v>100.466344666778</v>
      </c>
      <c r="D146" s="134" t="n">
        <f aca="false" ca="false" dt2D="false" dtr="false" t="normal">IFERROR(IF(C144=0, 0, D144/C144/IF(D145&lt;&gt;0, D145, 100)*10000), 0)</f>
        <v>100.36246010772716</v>
      </c>
      <c r="E146" s="134" t="n">
        <f aca="false" ca="false" dt2D="false" dtr="false" t="normal">IFERROR(IF(D144=0, 0, E144/D144/IF(E145&lt;&gt;0, E145, 100)*10000), 0)</f>
        <v>100.41346115344061</v>
      </c>
      <c r="F146" s="134" t="n">
        <f aca="false" ca="false" dt2D="false" dtr="false" t="normal">IFERROR(IF(E144=0, 0, F144/E144/IF(F145&lt;&gt;0, F145, 100)*10000), 0)</f>
        <v>98.550295745738339</v>
      </c>
      <c r="G146" s="134" t="n">
        <f aca="false" ca="false" dt2D="false" dtr="false" t="normal">IFERROR(IF(F144=0, 0, G144/F144/IF(G145&lt;&gt;0, G145, 100)*10000), 0)</f>
        <v>99.85677293986565</v>
      </c>
      <c r="H146" s="134" t="n">
        <f aca="false" ca="false" dt2D="false" dtr="false" t="normal">IFERROR(IF(G144=0, 0, H144/G144/IF(H145&lt;&gt;0, H145, 100)*10000), 0)</f>
        <v>99.950024987506239</v>
      </c>
      <c r="I146" s="134" t="n">
        <f aca="false" ca="false" dt2D="false" dtr="false" t="normal">IFERROR(IF(H144=0, 0, I144/H144/IF(I145&lt;&gt;0, I145, 100)*10000), 0)</f>
        <v>100.12447225446166</v>
      </c>
      <c r="J146" s="9" t="n"/>
      <c r="K146" s="9" t="n"/>
      <c r="L146" s="9" t="n"/>
      <c r="M146" s="9" t="n"/>
      <c r="N146" s="11" t="n"/>
      <c r="O146" s="9" t="n"/>
      <c r="P146" s="9" t="n"/>
      <c r="Q146" s="9" t="n"/>
      <c r="R146" s="9" t="n"/>
      <c r="S146" s="9" t="n"/>
      <c r="T146" s="9" t="n"/>
      <c r="U146" s="9" t="n"/>
      <c r="V146" s="9" t="n"/>
      <c r="W146" s="9" t="n"/>
      <c r="X146" s="12" t="n">
        <v>11473.700000000001</v>
      </c>
      <c r="Y146" s="12" t="n">
        <v>12612.5</v>
      </c>
      <c r="Z146" s="12" t="n">
        <v>13996.200000000001</v>
      </c>
      <c r="AA146" s="12" t="n">
        <v>14779</v>
      </c>
      <c r="AB146" s="12" t="n">
        <v>15828.200000000001</v>
      </c>
      <c r="AC146" s="12" t="n">
        <v>16792.400000000001</v>
      </c>
    </row>
    <row outlineLevel="0" r="147">
      <c r="A147" s="3" t="s">
        <v>1</v>
      </c>
      <c r="B147" s="5" t="s">
        <v>1</v>
      </c>
      <c r="C147" s="95" t="n"/>
      <c r="D147" s="95" t="n"/>
      <c r="E147" s="95" t="n"/>
      <c r="F147" s="95" t="n"/>
      <c r="G147" s="95" t="n"/>
      <c r="H147" s="95" t="n"/>
      <c r="I147" s="95" t="n"/>
      <c r="J147" s="9" t="n"/>
      <c r="K147" s="9" t="n"/>
      <c r="L147" s="9" t="n"/>
      <c r="M147" s="9" t="n"/>
      <c r="N147" s="11" t="n"/>
      <c r="O147" s="9" t="n"/>
      <c r="P147" s="9" t="n"/>
      <c r="Q147" s="9" t="n"/>
      <c r="R147" s="9" t="n"/>
      <c r="S147" s="9" t="n"/>
      <c r="T147" s="9" t="n"/>
      <c r="U147" s="9" t="n"/>
      <c r="V147" s="9" t="n"/>
      <c r="W147" s="9" t="n"/>
      <c r="X147" s="12" t="n"/>
      <c r="Y147" s="12" t="n"/>
      <c r="Z147" s="12" t="n"/>
      <c r="AA147" s="12" t="n"/>
      <c r="AB147" s="12" t="n"/>
      <c r="AC147" s="12" t="n"/>
    </row>
    <row outlineLevel="0" r="148">
      <c r="A148" s="14" t="n">
        <v>36</v>
      </c>
      <c r="B148" s="386" t="s"/>
      <c r="C148" s="387" t="s"/>
      <c r="D148" s="388" t="s"/>
      <c r="E148" s="389" t="s"/>
      <c r="F148" s="390" t="s"/>
      <c r="G148" s="391" t="s"/>
      <c r="H148" s="392" t="s"/>
      <c r="I148" s="393" t="s"/>
      <c r="J148" s="9" t="n"/>
      <c r="K148" s="9" t="n"/>
      <c r="L148" s="9" t="n"/>
      <c r="M148" s="9" t="n"/>
      <c r="N148" s="11" t="n"/>
      <c r="O148" s="9" t="n"/>
      <c r="P148" s="9" t="n"/>
      <c r="Q148" s="9" t="n"/>
      <c r="R148" s="9" t="n"/>
      <c r="S148" s="9" t="n"/>
      <c r="T148" s="9" t="n"/>
      <c r="U148" s="9" t="n"/>
      <c r="V148" s="9" t="n"/>
      <c r="W148" s="9" t="n"/>
      <c r="X148" s="12" t="n"/>
      <c r="Y148" s="12" t="n"/>
      <c r="Z148" s="12" t="n"/>
      <c r="AA148" s="12" t="n"/>
      <c r="AB148" s="12" t="n"/>
      <c r="AC148" s="12" t="n"/>
    </row>
    <row outlineLevel="0" r="149">
      <c r="A149" s="4" t="s">
        <v>572</v>
      </c>
      <c r="B149" s="6" t="n"/>
      <c r="C149" s="27" t="n"/>
      <c r="D149" s="27" t="n"/>
      <c r="E149" s="27" t="n"/>
      <c r="F149" s="27" t="n"/>
      <c r="G149" s="27" t="n"/>
      <c r="H149" s="27" t="n"/>
      <c r="I149" s="27" t="n"/>
      <c r="J149" s="9" t="n"/>
      <c r="K149" s="9" t="n"/>
      <c r="L149" s="9" t="n"/>
      <c r="M149" s="9" t="n"/>
      <c r="N149" s="11" t="n"/>
      <c r="O149" s="9" t="n"/>
      <c r="P149" s="9" t="n"/>
      <c r="Q149" s="9" t="n"/>
      <c r="R149" s="9" t="n"/>
      <c r="S149" s="9" t="n"/>
      <c r="T149" s="9" t="n"/>
      <c r="U149" s="9" t="n"/>
      <c r="V149" s="9" t="n"/>
      <c r="W149" s="9" t="n"/>
      <c r="X149" s="12" t="n">
        <v>100</v>
      </c>
      <c r="Y149" s="12" t="n">
        <v>100</v>
      </c>
      <c r="Z149" s="12" t="n">
        <v>108.59999999999999</v>
      </c>
      <c r="AA149" s="12" t="n">
        <v>105</v>
      </c>
      <c r="AB149" s="12" t="n">
        <v>104</v>
      </c>
      <c r="AC149" s="12" t="n">
        <v>104</v>
      </c>
    </row>
    <row outlineLevel="0" r="150">
      <c r="A150" s="4" t="s">
        <v>364</v>
      </c>
      <c r="B150" s="6" t="s">
        <v>577</v>
      </c>
      <c r="C150" s="27" t="n">
        <f aca="false" ca="false" dt2D="false" dtr="false" t="normal">SUM(C201, C252)</f>
        <v>11473.700000000001</v>
      </c>
      <c r="D150" s="27" t="n">
        <f aca="false" ca="false" dt2D="false" dtr="false" t="normal">SUM(D201, D252)</f>
        <v>12612.5</v>
      </c>
      <c r="E150" s="27" t="n">
        <f aca="false" ca="false" dt2D="false" dtr="false" t="normal">SUM(E201, E252)</f>
        <v>13996.200000000001</v>
      </c>
      <c r="F150" s="27" t="n">
        <f aca="false" ca="false" dt2D="false" dtr="false" t="normal">SUM(F201, F252)</f>
        <v>14779</v>
      </c>
      <c r="G150" s="27" t="n">
        <f aca="false" ca="false" dt2D="false" dtr="false" t="normal">SUM(G201, G252)</f>
        <v>15828.200000000001</v>
      </c>
      <c r="H150" s="27" t="n">
        <f aca="false" ca="false" dt2D="false" dtr="false" t="normal">SUM(H201, H252)</f>
        <v>17033.5</v>
      </c>
      <c r="I150" s="27" t="n">
        <f aca="false" ca="false" dt2D="false" dtr="false" t="normal">SUM(I201, I252)</f>
        <v>18379.099999999999</v>
      </c>
      <c r="J150" s="9" t="n"/>
      <c r="K150" s="9" t="n"/>
      <c r="L150" s="9" t="n"/>
      <c r="M150" s="9" t="n"/>
      <c r="N150" s="11" t="n"/>
      <c r="O150" s="9" t="n"/>
      <c r="P150" s="9" t="n"/>
      <c r="Q150" s="9" t="n"/>
      <c r="R150" s="9" t="n"/>
      <c r="S150" s="9" t="n"/>
      <c r="T150" s="9" t="n"/>
      <c r="U150" s="9" t="n"/>
      <c r="V150" s="9" t="n"/>
      <c r="W150" s="9" t="n"/>
      <c r="X150" s="12" t="n">
        <v>104.779777722985</v>
      </c>
      <c r="Y150" s="12" t="n">
        <v>109.925307442237</v>
      </c>
      <c r="Z150" s="12" t="n">
        <v>102.183114401327</v>
      </c>
      <c r="AA150" s="12" t="n">
        <v>100.564711101857</v>
      </c>
      <c r="AB150" s="12" t="n">
        <v>102.980060064437</v>
      </c>
      <c r="AC150" s="12" t="n">
        <v>102.01121076015301</v>
      </c>
    </row>
    <row outlineLevel="0" r="151">
      <c r="A151" s="4" t="s">
        <v>578</v>
      </c>
      <c r="B151" s="6" t="s">
        <v>579</v>
      </c>
      <c r="C151" s="10" t="n">
        <f aca="false" ca="false" dt2D="false" dtr="false" t="normal">IF(X149="", "", X149)</f>
        <v>100</v>
      </c>
      <c r="D151" s="10" t="n">
        <f aca="false" ca="false" dt2D="false" dtr="false" t="normal">IF(Y149="", "", Y149)</f>
        <v>100</v>
      </c>
      <c r="E151" s="10" t="n">
        <f aca="false" ca="false" dt2D="false" dtr="false" t="normal">IF(Z149="", "", Z149)</f>
        <v>108.59999999999999</v>
      </c>
      <c r="F151" s="10" t="n">
        <f aca="false" ca="false" dt2D="false" dtr="false" t="normal">F433</f>
        <v>104.2</v>
      </c>
      <c r="G151" s="10" t="n">
        <f aca="false" ca="false" dt2D="false" dtr="false" t="normal">G433</f>
        <v>103.5</v>
      </c>
      <c r="H151" s="10" t="n">
        <f aca="false" ca="false" dt2D="false" dtr="false" t="normal">H433</f>
        <v>103.8</v>
      </c>
      <c r="I151" s="10" t="n">
        <f aca="false" ca="false" dt2D="false" dtr="false" t="normal">I433</f>
        <v>104</v>
      </c>
      <c r="J151" s="9" t="n"/>
      <c r="K151" s="9" t="n"/>
      <c r="L151" s="9" t="n"/>
      <c r="M151" s="9" t="n"/>
      <c r="N151" s="11" t="n"/>
      <c r="O151" s="9" t="n"/>
      <c r="P151" s="9" t="n"/>
      <c r="Q151" s="9" t="n"/>
      <c r="R151" s="9" t="n"/>
      <c r="S151" s="9" t="n"/>
      <c r="T151" s="9" t="n"/>
      <c r="U151" s="9" t="n"/>
      <c r="V151" s="9" t="n"/>
      <c r="W151" s="9" t="n"/>
      <c r="X151" s="12" t="n"/>
      <c r="Y151" s="12" t="n"/>
      <c r="Z151" s="12" t="n"/>
      <c r="AA151" s="12" t="n"/>
      <c r="AB151" s="12" t="n"/>
      <c r="AC151" s="12" t="n"/>
    </row>
    <row outlineLevel="0" r="152">
      <c r="A152" s="4" t="s">
        <v>171</v>
      </c>
      <c r="B152" s="6" t="s">
        <v>583</v>
      </c>
      <c r="C152" s="26" t="n">
        <f aca="false" ca="false" dt2D="false" dtr="false" t="normal">IF(X150="", "", X150)</f>
        <v>104.779777722985</v>
      </c>
      <c r="D152" s="27" t="n">
        <f aca="false" ca="false" dt2D="false" dtr="false" t="normal">IFERROR(IF(C150=0, 0, D150/C150/IF(D151&lt;&gt;0, D151, 100)*10000), 0)</f>
        <v>109.92530744223745</v>
      </c>
      <c r="E152" s="27" t="n">
        <f aca="false" ca="false" dt2D="false" dtr="false" t="normal">IFERROR(IF(D150=0, 0, E150/D150/IF(E151&lt;&gt;0, E151, 100)*10000), 0)</f>
        <v>102.18311440132727</v>
      </c>
      <c r="F152" s="27" t="n">
        <f aca="false" ca="false" dt2D="false" dtr="false" t="normal">IFERROR(IF(E150=0, 0, F150/E150/IF(F151&lt;&gt;0, F151, 100)*10000), 0)</f>
        <v>101.33680101434716</v>
      </c>
      <c r="G152" s="27" t="n">
        <f aca="false" ca="false" dt2D="false" dtr="false" t="normal">IFERROR(IF(F150=0, 0, G150/F150/IF(G151&lt;&gt;0, G151, 100)*10000), 0)</f>
        <v>103.47754827730822</v>
      </c>
      <c r="H152" s="27" t="n">
        <f aca="false" ca="false" dt2D="false" dtr="false" t="normal">IFERROR(IF(G150=0, 0, H150/G150/IF(H151&lt;&gt;0, H151, 100)*10000), 0)</f>
        <v>103.67523109835012</v>
      </c>
      <c r="I152" s="27" t="n">
        <f aca="false" ca="false" dt2D="false" dtr="false" t="normal">IFERROR(IF(H150=0, 0, I150/H150/IF(I151&lt;&gt;0, I151, 100)*10000), 0)</f>
        <v>103.74973750821343</v>
      </c>
      <c r="J152" s="9" t="n"/>
      <c r="K152" s="9" t="n"/>
      <c r="L152" s="9" t="n"/>
      <c r="M152" s="9" t="n"/>
      <c r="N152" s="11" t="n"/>
      <c r="O152" s="9" t="n"/>
      <c r="P152" s="9" t="n"/>
      <c r="Q152" s="9" t="n"/>
      <c r="R152" s="9" t="n"/>
      <c r="S152" s="9" t="n"/>
      <c r="T152" s="9" t="n"/>
      <c r="U152" s="9" t="n"/>
      <c r="V152" s="9" t="n"/>
      <c r="W152" s="9" t="n"/>
      <c r="X152" s="12" t="n">
        <v>87.799999999999997</v>
      </c>
      <c r="Y152" s="12" t="n">
        <v>96.400000000000006</v>
      </c>
      <c r="Z152" s="12" t="n">
        <v>102.59999999999999</v>
      </c>
      <c r="AA152" s="12" t="n">
        <v>108.3</v>
      </c>
      <c r="AB152" s="12" t="n">
        <v>115.90000000000001</v>
      </c>
      <c r="AC152" s="12" t="n">
        <v>127.09999999999999</v>
      </c>
    </row>
    <row outlineLevel="0" r="153">
      <c r="A153" s="4" t="s">
        <v>596</v>
      </c>
      <c r="B153" s="6" t="n"/>
      <c r="C153" s="27" t="n"/>
      <c r="D153" s="27" t="n"/>
      <c r="E153" s="27" t="n"/>
      <c r="F153" s="27" t="n"/>
      <c r="G153" s="27" t="n"/>
      <c r="H153" s="27" t="n"/>
      <c r="I153" s="27" t="n"/>
      <c r="J153" s="9" t="n"/>
      <c r="K153" s="9" t="n"/>
      <c r="L153" s="9" t="n"/>
      <c r="M153" s="9" t="n"/>
      <c r="N153" s="11" t="n"/>
      <c r="O153" s="9" t="n"/>
      <c r="P153" s="9" t="n"/>
      <c r="Q153" s="9" t="n"/>
      <c r="R153" s="9" t="n"/>
      <c r="S153" s="9" t="n"/>
      <c r="T153" s="9" t="n"/>
      <c r="U153" s="9" t="n"/>
      <c r="V153" s="9" t="n"/>
      <c r="W153" s="9" t="n"/>
      <c r="X153" s="12" t="n">
        <v>100</v>
      </c>
      <c r="Y153" s="12" t="n">
        <v>100</v>
      </c>
      <c r="Z153" s="12" t="n">
        <v>105.3</v>
      </c>
      <c r="AA153" s="12" t="n">
        <v>104.59999999999999</v>
      </c>
      <c r="AB153" s="12" t="n">
        <v>104.5</v>
      </c>
      <c r="AC153" s="12" t="n">
        <v>104.3</v>
      </c>
    </row>
    <row outlineLevel="0" r="154">
      <c r="A154" s="4" t="s">
        <v>597</v>
      </c>
      <c r="B154" s="6" t="s">
        <v>598</v>
      </c>
      <c r="C154" s="27" t="n">
        <f aca="false" ca="false" dt2D="false" dtr="false" t="normal">SUM(C205, C256)</f>
        <v>87.799999999999997</v>
      </c>
      <c r="D154" s="27" t="n">
        <f aca="false" ca="false" dt2D="false" dtr="false" t="normal">SUM(D205, D256)</f>
        <v>96.400000000000006</v>
      </c>
      <c r="E154" s="27" t="n">
        <f aca="false" ca="false" dt2D="false" dtr="false" t="normal">SUM(E205, E256)</f>
        <v>102.59999999999999</v>
      </c>
      <c r="F154" s="27" t="n">
        <f aca="false" ca="false" dt2D="false" dtr="false" t="normal">SUM(F205, F256)</f>
        <v>108.3</v>
      </c>
      <c r="G154" s="27" t="n">
        <f aca="false" ca="false" dt2D="false" dtr="false" t="normal">SUM(G205, G256)</f>
        <v>115.90000000000001</v>
      </c>
      <c r="H154" s="27" t="n">
        <f aca="false" ca="false" dt2D="false" dtr="false" t="normal">SUM(H205, H256)</f>
        <v>123.59999999999999</v>
      </c>
      <c r="I154" s="27" t="n">
        <f aca="false" ca="false" dt2D="false" dtr="false" t="normal">SUM(I205, I256)</f>
        <v>131.5</v>
      </c>
      <c r="J154" s="9" t="n"/>
      <c r="K154" s="9" t="n"/>
      <c r="L154" s="9" t="n"/>
      <c r="M154" s="9" t="n"/>
      <c r="N154" s="11" t="n"/>
      <c r="O154" s="9" t="n"/>
      <c r="P154" s="9" t="n"/>
      <c r="Q154" s="9" t="n"/>
      <c r="R154" s="9" t="n"/>
      <c r="S154" s="9" t="n"/>
      <c r="T154" s="9" t="n"/>
      <c r="U154" s="9" t="n"/>
      <c r="V154" s="9" t="n"/>
      <c r="W154" s="9" t="n"/>
      <c r="X154" s="12" t="n">
        <v>106.03864734299501</v>
      </c>
      <c r="Y154" s="12" t="n">
        <v>109.794988610478</v>
      </c>
      <c r="Z154" s="12" t="n">
        <v>101.074582402383</v>
      </c>
      <c r="AA154" s="12" t="n">
        <v>100.913533035904</v>
      </c>
      <c r="AB154" s="12" t="n">
        <v>102.409132880047</v>
      </c>
      <c r="AC154" s="12" t="n">
        <v>105.14238065181701</v>
      </c>
    </row>
    <row outlineLevel="0" r="155">
      <c r="A155" s="4" t="s">
        <v>604</v>
      </c>
      <c r="B155" s="6" t="s">
        <v>607</v>
      </c>
      <c r="C155" s="10" t="n">
        <f aca="false" ca="false" dt2D="false" dtr="false" t="normal">IF(X153="", "", X153)</f>
        <v>100</v>
      </c>
      <c r="D155" s="10" t="n">
        <f aca="false" ca="false" dt2D="false" dtr="false" t="normal">IF(Y153="", "", Y153)</f>
        <v>100</v>
      </c>
      <c r="E155" s="10" t="n">
        <f aca="false" ca="false" dt2D="false" dtr="false" t="normal">IF(Z153="", "", Z153)</f>
        <v>105.3</v>
      </c>
      <c r="F155" s="10" t="n">
        <f aca="false" ca="false" dt2D="false" dtr="false" t="normal">F428</f>
        <v>106</v>
      </c>
      <c r="G155" s="10" t="n">
        <f aca="false" ca="false" dt2D="false" dtr="false" t="normal">G428</f>
        <v>104.7</v>
      </c>
      <c r="H155" s="10" t="n">
        <f aca="false" ca="false" dt2D="false" dtr="false" t="normal">H428</f>
        <v>104.2</v>
      </c>
      <c r="I155" s="10" t="n">
        <f aca="false" ca="false" dt2D="false" dtr="false" t="normal">I428</f>
        <v>103.90000000000001</v>
      </c>
      <c r="J155" s="9" t="n"/>
      <c r="K155" s="9" t="n"/>
      <c r="L155" s="9" t="n"/>
      <c r="M155" s="9" t="n"/>
      <c r="N155" s="11" t="n"/>
      <c r="O155" s="9" t="n"/>
      <c r="P155" s="9" t="n"/>
      <c r="Q155" s="9" t="n"/>
      <c r="R155" s="9" t="n"/>
      <c r="S155" s="9" t="n"/>
      <c r="T155" s="9" t="n"/>
      <c r="U155" s="9" t="n"/>
      <c r="V155" s="9" t="n"/>
      <c r="W155" s="9" t="n"/>
      <c r="X155" s="12" t="n"/>
      <c r="Y155" s="12" t="n"/>
      <c r="Z155" s="12" t="n"/>
      <c r="AA155" s="12" t="n"/>
      <c r="AB155" s="12" t="n"/>
      <c r="AC155" s="12" t="n"/>
    </row>
    <row outlineLevel="0" r="156">
      <c r="A156" s="4" t="s">
        <v>609</v>
      </c>
      <c r="B156" s="6" t="s">
        <v>611</v>
      </c>
      <c r="C156" s="26" t="n">
        <f aca="false" ca="false" dt2D="false" dtr="false" t="normal">IF(X154="", "", X154)</f>
        <v>106.03864734299501</v>
      </c>
      <c r="D156" s="27" t="n">
        <f aca="false" ca="false" dt2D="false" dtr="false" t="normal">IFERROR(IF(C154=0, 0, D154/C154/IF(D155&lt;&gt;0, D155, 100)*10000), 0)</f>
        <v>109.79498861047836</v>
      </c>
      <c r="E156" s="27" t="n">
        <f aca="false" ca="false" dt2D="false" dtr="false" t="normal">IFERROR(IF(D154=0, 0, E154/D154/IF(E155&lt;&gt;0, E155, 100)*10000), 0)</f>
        <v>101.07458240238321</v>
      </c>
      <c r="F156" s="27" t="n">
        <f aca="false" ca="false" dt2D="false" dtr="false" t="normal">IFERROR(IF(E154=0, 0, F154/E154/IF(F155&lt;&gt;0, F155, 100)*10000), 0)</f>
        <v>99.580712788259959</v>
      </c>
      <c r="G156" s="27" t="n">
        <f aca="false" ca="false" dt2D="false" dtr="false" t="normal">IFERROR(IF(F154=0, 0, G154/F154/IF(G155&lt;&gt;0, G155, 100)*10000), 0)</f>
        <v>102.21350893949295</v>
      </c>
      <c r="H156" s="27" t="n">
        <f aca="false" ca="false" dt2D="false" dtr="false" t="normal">IFERROR(IF(G154=0, 0, H154/G154/IF(H155&lt;&gt;0, H155, 100)*10000), 0)</f>
        <v>102.34516154140424</v>
      </c>
      <c r="I156" s="27" t="n">
        <f aca="false" ca="false" dt2D="false" dtr="false" t="normal">IFERROR(IF(H154=0, 0, I154/H154/IF(I155&lt;&gt;0, I155, 100)*10000), 0)</f>
        <v>102.39806136719713</v>
      </c>
      <c r="J156" s="9" t="n"/>
      <c r="K156" s="9" t="n"/>
      <c r="L156" s="9" t="n"/>
      <c r="M156" s="9" t="n"/>
      <c r="N156" s="11" t="n"/>
      <c r="O156" s="9" t="n"/>
      <c r="P156" s="9" t="n"/>
      <c r="Q156" s="9" t="n"/>
      <c r="R156" s="9" t="n"/>
      <c r="S156" s="9" t="n"/>
      <c r="T156" s="9" t="n"/>
      <c r="U156" s="9" t="n"/>
      <c r="V156" s="9" t="n"/>
      <c r="W156" s="9" t="n"/>
      <c r="X156" s="12" t="n">
        <v>7721.5</v>
      </c>
      <c r="Y156" s="12" t="n">
        <v>8237.6000000000004</v>
      </c>
      <c r="Z156" s="12" t="n">
        <v>8886.3999999999996</v>
      </c>
      <c r="AA156" s="12" t="n">
        <v>9650.1000000000004</v>
      </c>
      <c r="AB156" s="12" t="n">
        <v>10491.799999999999</v>
      </c>
      <c r="AC156" s="12" t="n">
        <v>11381.1</v>
      </c>
    </row>
    <row outlineLevel="0" r="157">
      <c r="A157" s="4" t="s">
        <v>618</v>
      </c>
      <c r="B157" s="6" t="n"/>
      <c r="C157" s="27" t="n"/>
      <c r="D157" s="27" t="n"/>
      <c r="E157" s="27" t="n"/>
      <c r="F157" s="27" t="n"/>
      <c r="G157" s="27" t="n"/>
      <c r="H157" s="27" t="n"/>
      <c r="I157" s="27" t="n"/>
      <c r="J157" s="9" t="n"/>
      <c r="K157" s="9" t="n"/>
      <c r="L157" s="9" t="n"/>
      <c r="M157" s="9" t="n"/>
      <c r="N157" s="11" t="n"/>
      <c r="O157" s="9" t="n"/>
      <c r="P157" s="9" t="n"/>
      <c r="Q157" s="9" t="n"/>
      <c r="R157" s="9" t="n"/>
      <c r="S157" s="9" t="n"/>
      <c r="T157" s="9" t="n"/>
      <c r="U157" s="9" t="n"/>
      <c r="V157" s="9" t="n"/>
      <c r="W157" s="9" t="n"/>
      <c r="X157" s="12" t="n">
        <v>106</v>
      </c>
      <c r="Y157" s="12" t="n">
        <v>106.59999999999999</v>
      </c>
      <c r="Z157" s="12" t="n">
        <v>107.8</v>
      </c>
      <c r="AA157" s="12" t="n">
        <v>105.3</v>
      </c>
      <c r="AB157" s="12" t="n">
        <v>104.40000000000001</v>
      </c>
      <c r="AC157" s="12" t="n">
        <v>104.3</v>
      </c>
    </row>
    <row outlineLevel="0" r="158">
      <c r="A158" s="4" t="s">
        <v>622</v>
      </c>
      <c r="B158" s="6" t="s">
        <v>623</v>
      </c>
      <c r="C158" s="27" t="n">
        <f aca="false" ca="false" dt2D="false" dtr="false" t="normal">SUM(C209, C260)</f>
        <v>7721.5</v>
      </c>
      <c r="D158" s="27" t="n">
        <f aca="false" ca="false" dt2D="false" dtr="false" t="normal">SUM(D209, D260)</f>
        <v>8237.6000000000004</v>
      </c>
      <c r="E158" s="27" t="n">
        <f aca="false" ca="false" dt2D="false" dtr="false" t="normal">SUM(E209, E260)</f>
        <v>8886.3999999999996</v>
      </c>
      <c r="F158" s="27" t="n">
        <f aca="false" ca="false" dt2D="false" dtr="false" t="normal">SUM(F209, F260)</f>
        <v>9650.0999999999985</v>
      </c>
      <c r="G158" s="27" t="n">
        <f aca="false" ca="false" dt2D="false" dtr="false" t="normal">SUM(G209, G260)</f>
        <v>10491.800000000001</v>
      </c>
      <c r="H158" s="27" t="n">
        <f aca="false" ca="false" dt2D="false" dtr="false" t="normal">SUM(H209, H260)</f>
        <v>11342.900000000001</v>
      </c>
      <c r="I158" s="27" t="n">
        <f aca="false" ca="false" dt2D="false" dtr="false" t="normal">SUM(I209, I260)</f>
        <v>12307.599999999999</v>
      </c>
      <c r="J158" s="9" t="n"/>
      <c r="K158" s="9" t="n"/>
      <c r="L158" s="9" t="n"/>
      <c r="M158" s="9" t="n"/>
      <c r="N158" s="11" t="n"/>
      <c r="O158" s="9" t="n"/>
      <c r="P158" s="9" t="n"/>
      <c r="Q158" s="9" t="n"/>
      <c r="R158" s="9" t="n"/>
      <c r="S158" s="9" t="n"/>
      <c r="T158" s="9" t="n"/>
      <c r="U158" s="9" t="n"/>
      <c r="V158" s="9" t="n"/>
      <c r="W158" s="9" t="n"/>
      <c r="X158" s="12" t="n">
        <v>100.5123834016</v>
      </c>
      <c r="Y158" s="12" t="n">
        <v>100.078737775508</v>
      </c>
      <c r="Z158" s="12" t="n">
        <v>100.070575521123</v>
      </c>
      <c r="AA158" s="12" t="n">
        <v>103.12823488012501</v>
      </c>
      <c r="AB158" s="12" t="n">
        <v>104.140028167973</v>
      </c>
      <c r="AC158" s="12" t="n">
        <v>104.003972458097</v>
      </c>
    </row>
    <row outlineLevel="0" r="159">
      <c r="A159" s="4" t="s">
        <v>625</v>
      </c>
      <c r="B159" s="6" t="s">
        <v>626</v>
      </c>
      <c r="C159" s="10" t="n">
        <f aca="false" ca="false" dt2D="false" dtr="false" t="normal">IF(X157="", "", X157)</f>
        <v>106</v>
      </c>
      <c r="D159" s="10" t="n">
        <f aca="false" ca="false" dt2D="false" dtr="false" t="normal">IF(Y157="", "", Y157)</f>
        <v>106.59999999999999</v>
      </c>
      <c r="E159" s="10" t="n">
        <f aca="false" ca="false" dt2D="false" dtr="false" t="normal">IF(Z157="", "", Z157)</f>
        <v>107.8</v>
      </c>
      <c r="F159" s="10" t="n">
        <f aca="false" ca="false" dt2D="false" dtr="false" t="normal">F434</f>
        <v>106.5</v>
      </c>
      <c r="G159" s="10" t="n">
        <f aca="false" ca="false" dt2D="false" dtr="false" t="normal">G434</f>
        <v>105</v>
      </c>
      <c r="H159" s="10" t="n">
        <f aca="false" ca="false" dt2D="false" dtr="false" t="normal">H434</f>
        <v>104.09999999999999</v>
      </c>
      <c r="I159" s="10" t="n">
        <f aca="false" ca="false" dt2D="false" dtr="false" t="normal">I434</f>
        <v>104.09999999999999</v>
      </c>
      <c r="J159" s="9" t="n"/>
      <c r="K159" s="9" t="n"/>
      <c r="L159" s="9" t="n"/>
      <c r="M159" s="9" t="n"/>
      <c r="N159" s="11" t="n"/>
      <c r="O159" s="9" t="n"/>
      <c r="P159" s="9" t="n"/>
      <c r="Q159" s="9" t="n"/>
      <c r="R159" s="9" t="n"/>
      <c r="S159" s="9" t="n"/>
      <c r="T159" s="9" t="n"/>
      <c r="U159" s="9" t="n"/>
      <c r="V159" s="9" t="n"/>
      <c r="W159" s="9" t="n"/>
      <c r="X159" s="12" t="n"/>
      <c r="Y159" s="12" t="n"/>
      <c r="Z159" s="12" t="n"/>
      <c r="AA159" s="12" t="n"/>
      <c r="AB159" s="12" t="n"/>
      <c r="AC159" s="12" t="n"/>
    </row>
    <row outlineLevel="0" r="160">
      <c r="A160" s="4" t="s">
        <v>628</v>
      </c>
      <c r="B160" s="6" t="s">
        <v>630</v>
      </c>
      <c r="C160" s="26" t="n">
        <f aca="false" ca="false" dt2D="false" dtr="false" t="normal">IF(X158="", "", X158)</f>
        <v>100.5123834016</v>
      </c>
      <c r="D160" s="27" t="n">
        <f aca="false" ca="false" dt2D="false" dtr="false" t="normal">IFERROR(IF(C158=0, 0, D158/C158/IF(D159&lt;&gt;0, D159, 100)*10000), 0)</f>
        <v>100.07873777550779</v>
      </c>
      <c r="E160" s="27" t="n">
        <f aca="false" ca="false" dt2D="false" dtr="false" t="normal">IFERROR(IF(D158=0, 0, E158/D158/IF(E159&lt;&gt;0, E159, 100)*10000), 0)</f>
        <v>100.07057552112283</v>
      </c>
      <c r="F160" s="27" t="n">
        <f aca="false" ca="false" dt2D="false" dtr="false" t="normal">IFERROR(IF(E158=0, 0, F158/E158/IF(F159&lt;&gt;0, F159, 100)*10000), 0)</f>
        <v>101.96622659978595</v>
      </c>
      <c r="G160" s="27" t="n">
        <f aca="false" ca="false" dt2D="false" dtr="false" t="normal">IFERROR(IF(F158=0, 0, G158/F158/IF(G159&lt;&gt;0, G159, 100)*10000), 0)</f>
        <v>103.54494229272731</v>
      </c>
      <c r="H160" s="27" t="n">
        <f aca="false" ca="false" dt2D="false" dtr="false" t="normal">IFERROR(IF(G158=0, 0, H158/G158/IF(H159&lt;&gt;0, H159, 100)*10000), 0)</f>
        <v>103.85403401538467</v>
      </c>
      <c r="I160" s="27" t="n">
        <f aca="false" ca="false" dt2D="false" dtr="false" t="normal">IFERROR(IF(H158=0, 0, I158/H158/IF(I159&lt;&gt;0, I159, 100)*10000), 0)</f>
        <v>104.23139260757419</v>
      </c>
      <c r="J160" s="9" t="n"/>
      <c r="K160" s="9" t="n"/>
      <c r="L160" s="9" t="n"/>
      <c r="M160" s="9" t="n"/>
      <c r="N160" s="11" t="n"/>
      <c r="O160" s="9" t="n"/>
      <c r="P160" s="9" t="n"/>
      <c r="Q160" s="9" t="n"/>
      <c r="R160" s="9" t="n"/>
      <c r="S160" s="9" t="n"/>
      <c r="T160" s="9" t="n"/>
      <c r="U160" s="9" t="n"/>
      <c r="V160" s="9" t="n"/>
      <c r="W160" s="9" t="n"/>
      <c r="X160" s="12" t="n">
        <v>20768.099999999999</v>
      </c>
      <c r="Y160" s="12" t="n">
        <v>22870.400000000001</v>
      </c>
      <c r="Z160" s="12" t="n">
        <v>25046.299999999999</v>
      </c>
      <c r="AA160" s="12" t="n">
        <v>26823.700000000001</v>
      </c>
      <c r="AB160" s="12" t="n">
        <v>29121.299999999999</v>
      </c>
      <c r="AC160" s="12" t="n">
        <v>31375.299999999999</v>
      </c>
    </row>
    <row customHeight="true" ht="13.1396484375" outlineLevel="0" r="161">
      <c r="A161" s="4" t="n"/>
      <c r="B161" s="6" t="n"/>
      <c r="C161" s="27" t="n"/>
      <c r="D161" s="27" t="n"/>
      <c r="E161" s="27" t="n"/>
      <c r="F161" s="27" t="n"/>
      <c r="G161" s="27" t="n"/>
      <c r="H161" s="27" t="n"/>
      <c r="I161" s="27" t="n"/>
      <c r="J161" s="9" t="n"/>
      <c r="K161" s="9" t="n"/>
      <c r="L161" s="9" t="n"/>
      <c r="M161" s="9" t="n"/>
      <c r="N161" s="169" t="s">
        <v>610</v>
      </c>
      <c r="O161" s="169" t="s"/>
      <c r="P161" s="169" t="s"/>
      <c r="Q161" s="169" t="s"/>
      <c r="R161" s="169" t="s"/>
      <c r="S161" s="169" t="s"/>
      <c r="T161" s="169" t="s"/>
      <c r="U161" s="169" t="s"/>
      <c r="V161" s="169" t="s"/>
      <c r="W161" s="170" t="n"/>
      <c r="X161" s="12" t="n">
        <v>103.812456122611</v>
      </c>
      <c r="Y161" s="12" t="n">
        <v>107.300411886106</v>
      </c>
      <c r="Z161" s="12" t="n">
        <v>107.907202261412</v>
      </c>
      <c r="AA161" s="12" t="n">
        <v>105.191827376536</v>
      </c>
      <c r="AB161" s="12" t="n">
        <v>104.326714466731</v>
      </c>
      <c r="AC161" s="12" t="n">
        <v>104.165627101574</v>
      </c>
    </row>
    <row outlineLevel="0" r="162">
      <c r="A162" s="4" t="s">
        <v>613</v>
      </c>
      <c r="B162" s="6" t="s">
        <v>614</v>
      </c>
      <c r="C162" s="10" t="n">
        <f aca="false" ca="false" dt2D="false" dtr="false" t="normal">ROUND(SUM(C169, C173, C177, C183, C187, C191, C195, C201, C205, C209), 1)</f>
        <v>20768.099999999999</v>
      </c>
      <c r="D162" s="10" t="n">
        <f aca="false" ca="false" dt2D="false" dtr="false" t="normal">ROUND(SUM(D169, D173, D177, D183, D187, D191, D195, D201, D205, D209), 1)</f>
        <v>22870.399999999998</v>
      </c>
      <c r="E162" s="10" t="n">
        <f aca="false" ca="false" dt2D="false" dtr="false" t="normal">ROUND(SUM(E169, E173, E177, E183, E187, E191, E195, E201, E205, E209), 1)</f>
        <v>25046.299999999999</v>
      </c>
      <c r="F162" s="10" t="n">
        <f aca="false" ca="false" dt2D="false" dtr="false" t="normal">ROUND(SUM(F169, F173, F177, F183, F187, F191, F195, F201, F205, F209), 1)</f>
        <v>26823.699999999997</v>
      </c>
      <c r="G162" s="10" t="n">
        <f aca="false" ca="false" dt2D="false" dtr="false" t="normal">ROUND(SUM(G169, G173, G177, G183, G187, G191, G195, G201, G205, G209), 1)</f>
        <v>29121.300000000003</v>
      </c>
      <c r="H162" s="10" t="n">
        <f aca="false" ca="false" dt2D="false" dtr="false" t="normal">ROUND(SUM(H169, H173, H177, H183, H187, H191, H195, H201, H205, H209), 1)</f>
        <v>31443.799999999999</v>
      </c>
      <c r="I162" s="10" t="n">
        <f aca="false" ca="false" dt2D="false" dtr="false" t="normal">ROUND(SUM(I169, I173, I177, I183, I187, I191, I195, I201, I205, I209), 1)</f>
        <v>34057.400000000001</v>
      </c>
      <c r="J162" s="9" t="n"/>
      <c r="K162" s="9" t="n"/>
      <c r="L162" s="9" t="n"/>
      <c r="M162" s="9" t="n"/>
      <c r="N162" s="11" t="n"/>
      <c r="O162" s="9" t="n"/>
      <c r="P162" s="9" t="n"/>
      <c r="Q162" s="9" t="n"/>
      <c r="R162" s="9" t="n"/>
      <c r="S162" s="9" t="n"/>
      <c r="T162" s="9" t="n"/>
      <c r="U162" s="9" t="n"/>
      <c r="V162" s="9" t="n"/>
      <c r="W162" s="9" t="n"/>
      <c r="X162" s="12" t="n">
        <v>101.40665147451899</v>
      </c>
      <c r="Y162" s="12" t="n">
        <v>102.630301576875</v>
      </c>
      <c r="Z162" s="12" t="n">
        <v>101.489096241204</v>
      </c>
      <c r="AA162" s="12" t="n">
        <v>101.81062543729099</v>
      </c>
      <c r="AB162" s="12" t="n">
        <v>104.063048583549</v>
      </c>
      <c r="AC162" s="12" t="n">
        <v>103.431469742765</v>
      </c>
    </row>
    <row customHeight="true" ht="42.75" outlineLevel="0" r="163">
      <c r="A163" s="81" t="s">
        <v>619</v>
      </c>
      <c r="B163" s="83" t="s">
        <v>620</v>
      </c>
      <c r="C163" s="134" t="n">
        <f aca="false" ca="false" dt2D="false" dtr="false" t="normal">SUM(IFERROR(C169/C162*IF(C170&lt;&gt;0, C170, 100), 0), IFERROR(C173/C162*IF(C174&lt;&gt;0, C174, 100), 0), IFERROR(C177/C162*IF(C178&lt;&gt;0, C178, 100), 0), IFERROR(C183/C162*IF(C184&lt;&gt;0, C184, 100), 0), IFERROR(C187/C162*IF(C188&lt;&gt;0, C188, 100), 0), IFERROR(C191/C162*IF(C192&lt;&gt;0, C192, 100), 0), IFERROR(C195/C162*IF(C196&lt;&gt;0, C196, 100), 0), IFERROR(C201/C162*IF(C202&lt;&gt;0, C202, 100), 0), IFERROR(C205/C162*IF(C206&lt;&gt;0, C206, 100), 0), IFERROR(C209/C162*IF(C210&lt;&gt;0, C210, 100), 0))</f>
        <v>103.81245612261114</v>
      </c>
      <c r="D163" s="134" t="n">
        <f aca="false" ca="false" dt2D="false" dtr="false" t="normal">SUM(IFERROR(D169/D162*IF(D170&lt;&gt;0, D170, 100), 0), IFERROR(D173/D162*IF(D174&lt;&gt;0, D174, 100), 0), IFERROR(D177/D162*IF(D178&lt;&gt;0, D178, 100), 0), IFERROR(D183/D162*IF(D184&lt;&gt;0, D184, 100), 0), IFERROR(D187/D162*IF(D188&lt;&gt;0, D188, 100), 0), IFERROR(D191/D162*IF(D192&lt;&gt;0, D192, 100), 0), IFERROR(D195/D162*IF(D196&lt;&gt;0, D196, 100), 0), IFERROR(D201/D162*IF(D202&lt;&gt;0, D202, 100), 0), IFERROR(D205/D162*IF(D206&lt;&gt;0, D206, 100), 0), IFERROR(D209/D162*IF(D210&lt;&gt;0, D210, 100), 0))</f>
        <v>107.30041188610605</v>
      </c>
      <c r="E163" s="134" t="n">
        <f aca="false" ca="false" dt2D="false" dtr="false" t="normal">SUM(IFERROR(E169/E162*IF(E170&lt;&gt;0, E170, 100), 0), IFERROR(E173/E162*IF(E174&lt;&gt;0, E174, 100), 0), IFERROR(E177/E162*IF(E178&lt;&gt;0, E178, 100), 0), IFERROR(E183/E162*IF(E184&lt;&gt;0, E184, 100), 0), IFERROR(E187/E162*IF(E188&lt;&gt;0, E188, 100), 0), IFERROR(E191/E162*IF(E192&lt;&gt;0, E192, 100), 0), IFERROR(E195/E162*IF(E196&lt;&gt;0, E196, 100), 0), IFERROR(E201/E162*IF(E202&lt;&gt;0, E202, 100), 0), IFERROR(E205/E162*IF(E206&lt;&gt;0, E206, 100), 0), IFERROR(E209/E162*IF(E210&lt;&gt;0, E210, 100), 0))</f>
        <v>107.90720226141187</v>
      </c>
      <c r="F163" s="134" t="n">
        <f aca="false" ca="false" dt2D="false" dtr="false" t="normal">SUM(IFERROR(F169/F162*IF(F170&lt;&gt;0, F170, 100), 0), IFERROR(F173/F162*IF(F174&lt;&gt;0, F174, 100), 0), IFERROR(F177/F162*IF(F178&lt;&gt;0, F178, 100), 0), IFERROR(F183/F162*IF(F184&lt;&gt;0, F184, 100), 0), IFERROR(F187/F162*IF(F188&lt;&gt;0, F188, 100), 0), IFERROR(F191/F162*IF(F192&lt;&gt;0, F192, 100), 0), IFERROR(F195/F162*IF(F196&lt;&gt;0, F196, 100), 0), IFERROR(F201/F162*IF(F202&lt;&gt;0, F202, 100), 0), IFERROR(F205/F162*IF(F206&lt;&gt;0, F206, 100), 0), IFERROR(F209/F162*IF(F210&lt;&gt;0, F210, 100), 0))</f>
        <v>105.33467567859766</v>
      </c>
      <c r="G163" s="134" t="n">
        <f aca="false" ca="false" dt2D="false" dtr="false" t="normal">SUM(IFERROR(G169/G162*IF(G170&lt;&gt;0, G170, 100), 0), IFERROR(G173/G162*IF(G174&lt;&gt;0, G174, 100), 0), IFERROR(G177/G162*IF(G178&lt;&gt;0, G178, 100), 0), IFERROR(G183/G162*IF(G184&lt;&gt;0, G184, 100), 0), IFERROR(G187/G162*IF(G188&lt;&gt;0, G188, 100), 0), IFERROR(G191/G162*IF(G192&lt;&gt;0, G192, 100), 0), IFERROR(G195/G162*IF(G196&lt;&gt;0, G196, 100), 0), IFERROR(G201/G162*IF(G202&lt;&gt;0, G202, 100), 0), IFERROR(G205/G162*IF(G206&lt;&gt;0, G206, 100), 0), IFERROR(G209/G162*IF(G210&lt;&gt;0, G210, 100), 0))</f>
        <v>104.2944507971828</v>
      </c>
      <c r="H163" s="134" t="n">
        <f aca="false" ca="false" dt2D="false" dtr="false" t="normal">SUM(IFERROR(H169/H162*IF(H170&lt;&gt;0, H170, 100), 0), IFERROR(H173/H162*IF(H174&lt;&gt;0, H174, 100), 0), IFERROR(H177/H162*IF(H178&lt;&gt;0, H178, 100), 0), IFERROR(H183/H162*IF(H184&lt;&gt;0, H184, 100), 0), IFERROR(H187/H162*IF(H188&lt;&gt;0, H188, 100), 0), IFERROR(H191/H162*IF(H192&lt;&gt;0, H192, 100), 0), IFERROR(H195/H162*IF(H196&lt;&gt;0, H196, 100), 0), IFERROR(H201/H162*IF(H202&lt;&gt;0, H202, 100), 0), IFERROR(H205/H162*IF(H206&lt;&gt;0, H206, 100), 0), IFERROR(H209/H162*IF(H210&lt;&gt;0, H210, 100), 0))</f>
        <v>104.00096744032209</v>
      </c>
      <c r="I163" s="134" t="n">
        <f aca="false" ca="false" dt2D="false" dtr="false" t="normal">SUM(IFERROR(I169/I162*IF(I170&lt;&gt;0, I170, 100), 0), IFERROR(I173/I162*IF(I174&lt;&gt;0, I174, 100), 0), IFERROR(I177/I162*IF(I178&lt;&gt;0, I178, 100), 0), IFERROR(I183/I162*IF(I184&lt;&gt;0, I184, 100), 0), IFERROR(I187/I162*IF(I188&lt;&gt;0, I188, 100), 0), IFERROR(I191/I162*IF(I192&lt;&gt;0, I192, 100), 0), IFERROR(I195/I162*IF(I196&lt;&gt;0, I196, 100), 0), IFERROR(I201/I162*IF(I202&lt;&gt;0, I202, 100), 0), IFERROR(I205/I162*IF(I206&lt;&gt;0, I206, 100), 0), IFERROR(I209/I162*IF(I210&lt;&gt;0, I210, 100), 0))</f>
        <v>104.02258187647911</v>
      </c>
      <c r="J163" s="9" t="n"/>
      <c r="K163" s="9" t="n"/>
      <c r="L163" s="9" t="n"/>
      <c r="M163" s="9" t="n"/>
      <c r="N163" s="181" t="s">
        <v>640</v>
      </c>
      <c r="O163" s="9" t="n"/>
      <c r="P163" s="9" t="n"/>
      <c r="Q163" s="9" t="n"/>
      <c r="R163" s="9" t="n"/>
      <c r="S163" s="9" t="n"/>
      <c r="T163" s="9" t="n"/>
      <c r="U163" s="9" t="n"/>
      <c r="V163" s="9" t="n"/>
      <c r="W163" s="9" t="n"/>
      <c r="X163" s="12" t="n"/>
      <c r="Y163" s="12" t="n"/>
      <c r="Z163" s="12" t="n"/>
      <c r="AA163" s="12" t="n"/>
      <c r="AB163" s="12" t="n"/>
      <c r="AC163" s="12" t="n"/>
    </row>
    <row customHeight="true" ht="18.75" outlineLevel="0" r="164">
      <c r="A164" s="402" t="s">
        <v>1</v>
      </c>
      <c r="B164" s="402" t="s">
        <v>1</v>
      </c>
      <c r="C164" s="403" t="s">
        <v>1</v>
      </c>
      <c r="D164" s="403" t="s">
        <v>1</v>
      </c>
      <c r="E164" s="403" t="s">
        <v>1</v>
      </c>
      <c r="F164" s="403" t="s">
        <v>1</v>
      </c>
      <c r="G164" s="403" t="s">
        <v>1</v>
      </c>
      <c r="H164" s="403" t="s">
        <v>1</v>
      </c>
      <c r="I164" s="403" t="s">
        <v>1</v>
      </c>
      <c r="J164" s="9" t="n"/>
      <c r="K164" s="9" t="n"/>
      <c r="L164" s="9" t="n"/>
      <c r="M164" s="9" t="n"/>
      <c r="N164" s="181" t="n"/>
      <c r="O164" s="9" t="n"/>
      <c r="P164" s="9" t="n"/>
      <c r="Q164" s="9" t="n"/>
      <c r="R164" s="9" t="n"/>
      <c r="S164" s="9" t="n"/>
      <c r="T164" s="9" t="n"/>
      <c r="U164" s="9" t="n"/>
      <c r="V164" s="9" t="n"/>
      <c r="W164" s="9" t="n"/>
      <c r="X164" s="12" t="n"/>
      <c r="Y164" s="12" t="n"/>
      <c r="Z164" s="12" t="n"/>
      <c r="AA164" s="12" t="n"/>
      <c r="AB164" s="12" t="n"/>
      <c r="AC164" s="12" t="n"/>
    </row>
    <row customHeight="true" ht="18" outlineLevel="0" r="165">
      <c r="A165" s="14" t="n">
        <v>37</v>
      </c>
      <c r="B165" s="404" t="s"/>
      <c r="C165" s="405" t="s"/>
      <c r="D165" s="406" t="s"/>
      <c r="E165" s="407" t="s"/>
      <c r="F165" s="408" t="s"/>
      <c r="G165" s="409" t="s"/>
      <c r="H165" s="410" t="s"/>
      <c r="I165" s="411" t="s"/>
      <c r="J165" s="9" t="n"/>
      <c r="K165" s="9" t="n"/>
      <c r="L165" s="9" t="n"/>
      <c r="M165" s="9" t="n"/>
      <c r="N165" s="181" t="n"/>
      <c r="O165" s="9" t="n"/>
      <c r="P165" s="9" t="n"/>
      <c r="Q165" s="9" t="n"/>
      <c r="R165" s="9" t="n"/>
      <c r="S165" s="9" t="n"/>
      <c r="T165" s="9" t="n"/>
      <c r="U165" s="9" t="n"/>
      <c r="V165" s="9" t="n"/>
      <c r="W165" s="9" t="n"/>
      <c r="X165" s="12" t="n"/>
      <c r="Y165" s="12" t="n"/>
      <c r="Z165" s="12" t="n"/>
      <c r="AA165" s="12" t="n"/>
      <c r="AB165" s="12" t="n"/>
      <c r="AC165" s="12" t="n"/>
    </row>
    <row outlineLevel="0" r="166">
      <c r="A166" s="4" t="s">
        <v>616</v>
      </c>
      <c r="B166" s="6" t="s">
        <v>617</v>
      </c>
      <c r="C166" s="26" t="n">
        <f aca="false" ca="false" dt2D="false" dtr="false" t="normal">IF(X162="", "", X162)</f>
        <v>101.40665147451899</v>
      </c>
      <c r="D166" s="27" t="n">
        <f aca="false" ca="false" dt2D="false" dtr="false" t="normal">IFERROR(IF(C162=0, 0, D162/C162/IF(D163&lt;&gt;0, D163, 100)*10000), 0)</f>
        <v>102.63030157687525</v>
      </c>
      <c r="E166" s="27" t="n">
        <f aca="false" ca="false" dt2D="false" dtr="false" t="normal">IFERROR(IF(D162=0, 0, E162/D162/IF(E163&lt;&gt;0, E163, 100)*10000), 0)</f>
        <v>101.48909624120361</v>
      </c>
      <c r="F166" s="27" t="n">
        <f aca="false" ca="false" dt2D="false" dtr="false" t="normal">IFERROR(IF(E162=0, 0, F162/E162/IF(F163&lt;&gt;0, F163, 100)*10000), 0)</f>
        <v>101.67255623185804</v>
      </c>
      <c r="G166" s="27" t="n">
        <f aca="false" ca="false" dt2D="false" dtr="false" t="normal">IFERROR(IF(F162=0, 0, G162/F162/IF(G163&lt;&gt;0, G163, 100)*10000), 0)</f>
        <v>104.09524066842006</v>
      </c>
      <c r="H166" s="27" t="n">
        <f aca="false" ca="false" dt2D="false" dtr="false" t="normal">IFERROR(IF(G162=0, 0, H162/G162/IF(H163&lt;&gt;0, H163, 100)*10000), 0)</f>
        <v>103.82140161853806</v>
      </c>
      <c r="I166" s="27" t="n">
        <f aca="false" ca="false" dt2D="false" dtr="false" t="normal">IFERROR(IF(H162=0, 0, I162/H162/IF(I163&lt;&gt;0, I163, 100)*10000), 0)</f>
        <v>104.12351867994867</v>
      </c>
      <c r="J166" s="9" t="n"/>
      <c r="K166" s="9" t="n"/>
      <c r="L166" s="9" t="n"/>
      <c r="M166" s="9" t="n"/>
      <c r="N166" s="11" t="n"/>
      <c r="O166" s="9" t="n"/>
      <c r="P166" s="9" t="n"/>
      <c r="Q166" s="9" t="n"/>
      <c r="R166" s="9" t="n"/>
      <c r="S166" s="9" t="n"/>
      <c r="T166" s="9" t="n"/>
      <c r="U166" s="9" t="n"/>
      <c r="V166" s="9" t="n"/>
      <c r="W166" s="9" t="n"/>
      <c r="X166" s="12" t="n"/>
      <c r="Y166" s="12" t="n"/>
      <c r="Z166" s="12" t="n"/>
      <c r="AA166" s="12" t="n"/>
      <c r="AB166" s="12" t="n"/>
      <c r="AC166" s="12" t="n"/>
    </row>
    <row outlineLevel="0" r="167">
      <c r="A167" s="4" t="s">
        <v>624</v>
      </c>
      <c r="B167" s="6" t="n"/>
      <c r="C167" s="182" t="n">
        <f aca="false" ca="false" dt2D="false" dtr="false" t="normal">ROUND(C162-ROUND(SUM(C169, C173, C177, C183, C187, C191, C195, C201, C205, C209), 1), 1)</f>
        <v>0</v>
      </c>
      <c r="D167" s="182" t="n">
        <f aca="false" ca="false" dt2D="false" dtr="false" t="normal">ROUND(D162-ROUND(SUM(D169, D173, D177, D183, D187, D191, D195, D201, D205, D209), 1), 1)</f>
        <v>0</v>
      </c>
      <c r="E167" s="182" t="n">
        <f aca="false" ca="false" dt2D="false" dtr="false" t="normal">ROUND(E162-ROUND(SUM(E169, E173, E177, E183, E187, E191, E195, E201, E205, E209), 1), 1)</f>
        <v>0</v>
      </c>
      <c r="F167" s="182" t="n">
        <f aca="false" ca="false" dt2D="false" dtr="false" t="normal">ROUND(F162-ROUND(SUM(F169, F173, F177, F183, F187, F191, F195, F201, F205, F209), 1), 1)</f>
        <v>0</v>
      </c>
      <c r="G167" s="182" t="n">
        <f aca="false" ca="false" dt2D="false" dtr="false" t="normal">ROUND(G162-ROUND(SUM(G169, G173, G177, G183, G187, G191, G195, G201, G205, G209), 1), 1)</f>
        <v>0</v>
      </c>
      <c r="H167" s="182" t="n">
        <f aca="false" ca="false" dt2D="false" dtr="false" t="normal">ROUND(H162-ROUND(SUM(H169, H173, H177, H183, H187, H191, H195, H201, H205, H209), 1), 1)</f>
        <v>0</v>
      </c>
      <c r="I167" s="182" t="n">
        <f aca="false" ca="false" dt2D="false" dtr="false" t="normal">ROUND(I162-ROUND(SUM(I169, I173, I177, I183, I187, I191, I195, I201, I205, I209), 1), 1)</f>
        <v>0</v>
      </c>
      <c r="J167" s="9" t="n"/>
      <c r="K167" s="9" t="n"/>
      <c r="L167" s="9" t="n"/>
      <c r="M167" s="9" t="n"/>
      <c r="N167" s="11" t="n"/>
      <c r="O167" s="9" t="n"/>
      <c r="P167" s="9" t="n"/>
      <c r="Q167" s="9" t="n"/>
      <c r="R167" s="9" t="n"/>
      <c r="S167" s="9" t="n"/>
      <c r="T167" s="9" t="n"/>
      <c r="U167" s="9" t="n"/>
      <c r="V167" s="9" t="n"/>
      <c r="W167" s="9" t="n"/>
      <c r="X167" s="12" t="s">
        <v>1</v>
      </c>
      <c r="Y167" s="12" t="s">
        <v>1</v>
      </c>
      <c r="Z167" s="12" t="s">
        <v>1</v>
      </c>
      <c r="AA167" s="12" t="s">
        <v>1</v>
      </c>
      <c r="AB167" s="12" t="s">
        <v>1</v>
      </c>
      <c r="AC167" s="12" t="s">
        <v>1</v>
      </c>
    </row>
    <row outlineLevel="0" r="168">
      <c r="A168" s="4" t="s">
        <v>484</v>
      </c>
      <c r="B168" s="6" t="n"/>
      <c r="C168" s="27" t="n"/>
      <c r="D168" s="27" t="n"/>
      <c r="E168" s="27" t="n"/>
      <c r="F168" s="27" t="n"/>
      <c r="G168" s="27" t="n"/>
      <c r="H168" s="27" t="n"/>
      <c r="I168" s="27" t="n"/>
      <c r="J168" s="9" t="n"/>
      <c r="K168" s="9" t="n"/>
      <c r="L168" s="9" t="n"/>
      <c r="M168" s="9" t="n"/>
      <c r="N168" s="11" t="n"/>
      <c r="O168" s="9" t="n"/>
      <c r="P168" s="9" t="n"/>
      <c r="Q168" s="9" t="n"/>
      <c r="R168" s="9" t="n"/>
      <c r="S168" s="9" t="n"/>
      <c r="T168" s="9" t="n"/>
      <c r="U168" s="9" t="n"/>
      <c r="V168" s="9" t="n"/>
      <c r="W168" s="9" t="n"/>
      <c r="X168" s="12" t="s">
        <v>1</v>
      </c>
      <c r="Y168" s="12" t="s">
        <v>1</v>
      </c>
      <c r="Z168" s="12" t="n">
        <v>104.8</v>
      </c>
      <c r="AA168" s="12" t="n">
        <v>104.8</v>
      </c>
      <c r="AB168" s="12" t="n">
        <v>104.3</v>
      </c>
      <c r="AC168" s="12" t="n">
        <v>104.2</v>
      </c>
    </row>
    <row outlineLevel="0" r="169">
      <c r="A169" s="4" t="s">
        <v>488</v>
      </c>
      <c r="B169" s="6" t="s">
        <v>489</v>
      </c>
      <c r="C169" s="10" t="str">
        <f aca="false" ca="false" dt2D="false" dtr="false" t="normal">IF(X167="", "", X167)</f>
        <v/>
      </c>
      <c r="D169" s="10" t="n"/>
      <c r="E169" s="10" t="n"/>
      <c r="F169" s="10" t="n"/>
      <c r="G169" s="10" t="n"/>
      <c r="H169" s="10" t="n"/>
      <c r="I169" s="10" t="n"/>
      <c r="J169" s="9" t="n"/>
      <c r="K169" s="9" t="n"/>
      <c r="L169" s="9" t="n"/>
      <c r="M169" s="9" t="n"/>
      <c r="N169" s="11" t="n"/>
      <c r="O169" s="9" t="n"/>
      <c r="P169" s="9" t="n"/>
      <c r="Q169" s="9" t="n"/>
      <c r="R169" s="9" t="n"/>
      <c r="S169" s="9" t="n"/>
      <c r="T169" s="9" t="n"/>
      <c r="U169" s="9" t="n"/>
      <c r="V169" s="9" t="n"/>
      <c r="W169" s="9" t="n"/>
      <c r="X169" s="12" t="n">
        <v>0</v>
      </c>
      <c r="Y169" s="12" t="n">
        <v>0</v>
      </c>
      <c r="Z169" s="12" t="n">
        <v>0</v>
      </c>
      <c r="AA169" s="12" t="n">
        <v>0</v>
      </c>
      <c r="AB169" s="12" t="n">
        <v>0</v>
      </c>
      <c r="AC169" s="12" t="n">
        <v>0</v>
      </c>
    </row>
    <row outlineLevel="0" r="170">
      <c r="A170" s="4" t="s">
        <v>494</v>
      </c>
      <c r="B170" s="6" t="s">
        <v>495</v>
      </c>
      <c r="C170" s="10" t="str">
        <f aca="false" ca="false" dt2D="false" dtr="false" t="normal">IF(X168="", "", X168)</f>
        <v/>
      </c>
      <c r="D170" s="10" t="str">
        <f aca="false" ca="false" dt2D="false" dtr="false" t="normal">IF(Y168="", "", Y168)</f>
        <v/>
      </c>
      <c r="E170" s="10" t="n">
        <f aca="false" ca="false" dt2D="false" dtr="false" t="normal">IF(Z168="", "", Z168)</f>
        <v>104.8</v>
      </c>
      <c r="F170" s="10" t="n">
        <f aca="false" ca="false" dt2D="false" dtr="false" t="normal">F424</f>
        <v>105.5</v>
      </c>
      <c r="G170" s="10" t="n">
        <f aca="false" ca="false" dt2D="false" dtr="false" t="normal">G424</f>
        <v>102.59999999999999</v>
      </c>
      <c r="H170" s="10" t="n">
        <f aca="false" ca="false" dt2D="false" dtr="false" t="normal">H424</f>
        <v>104.59999999999999</v>
      </c>
      <c r="I170" s="10" t="n">
        <f aca="false" ca="false" dt2D="false" dtr="false" t="normal">I424</f>
        <v>103.90000000000001</v>
      </c>
      <c r="J170" s="9" t="n"/>
      <c r="K170" s="9" t="n"/>
      <c r="L170" s="9" t="n"/>
      <c r="M170" s="9" t="n"/>
      <c r="N170" s="11" t="n"/>
      <c r="O170" s="9" t="n"/>
      <c r="P170" s="9" t="n"/>
      <c r="Q170" s="9" t="n"/>
      <c r="R170" s="9" t="n"/>
      <c r="S170" s="9" t="n"/>
      <c r="T170" s="9" t="n"/>
      <c r="U170" s="9" t="n"/>
      <c r="V170" s="9" t="n"/>
      <c r="W170" s="9" t="n"/>
      <c r="X170" s="12" t="n"/>
      <c r="Y170" s="12" t="n"/>
      <c r="Z170" s="12" t="n"/>
      <c r="AA170" s="12" t="n"/>
      <c r="AB170" s="12" t="n"/>
      <c r="AC170" s="12" t="n"/>
    </row>
    <row outlineLevel="0" r="171">
      <c r="A171" s="4" t="s">
        <v>502</v>
      </c>
      <c r="B171" s="6" t="s">
        <v>503</v>
      </c>
      <c r="C171" s="26" t="n">
        <f aca="false" ca="false" dt2D="false" dtr="false" t="normal">IF(X169="", "", X169)</f>
        <v>0</v>
      </c>
      <c r="D171" s="27" t="n">
        <f aca="false" ca="false" dt2D="false" dtr="false" t="normal">IFERROR(IF(C169=0, 0, D169/C169/IF(D170&lt;&gt;0, D170, 100)*10000), 0)</f>
        <v>0</v>
      </c>
      <c r="E171" s="27" t="n">
        <f aca="false" ca="false" dt2D="false" dtr="false" t="normal">IFERROR(IF(D169=0, 0, E169/D169/IF(E170&lt;&gt;0, E170, 100)*10000), 0)</f>
        <v>0</v>
      </c>
      <c r="F171" s="27" t="n">
        <f aca="false" ca="false" dt2D="false" dtr="false" t="normal">IFERROR(IF(E169=0, 0, F169/E169/IF(F170&lt;&gt;0, F170, 100)*10000), 0)</f>
        <v>0</v>
      </c>
      <c r="G171" s="27" t="n">
        <f aca="false" ca="false" dt2D="false" dtr="false" t="normal">IFERROR(IF(F169=0, 0, G169/F169/IF(G170&lt;&gt;0, G170, 100)*10000), 0)</f>
        <v>0</v>
      </c>
      <c r="H171" s="27" t="n">
        <f aca="false" ca="false" dt2D="false" dtr="false" t="normal">IFERROR(IF(G169=0, 0, H169/G169/IF(H170&lt;&gt;0, H170, 100)*10000), 0)</f>
        <v>0</v>
      </c>
      <c r="I171" s="27" t="n">
        <f aca="false" ca="false" dt2D="false" dtr="false" t="normal">IFERROR(IF(H169=0, 0, I169/H169/IF(I170&lt;&gt;0, I170, 100)*10000), 0)</f>
        <v>0</v>
      </c>
      <c r="J171" s="9" t="n"/>
      <c r="K171" s="9" t="n"/>
      <c r="L171" s="9" t="n"/>
      <c r="M171" s="9" t="n"/>
      <c r="N171" s="11" t="n"/>
      <c r="O171" s="9" t="n"/>
      <c r="P171" s="9" t="n"/>
      <c r="Q171" s="9" t="n"/>
      <c r="R171" s="9" t="n"/>
      <c r="S171" s="9" t="n"/>
      <c r="T171" s="9" t="n"/>
      <c r="U171" s="9" t="n"/>
      <c r="V171" s="9" t="n"/>
      <c r="W171" s="9" t="n"/>
      <c r="X171" s="12" t="n">
        <v>2480.5</v>
      </c>
      <c r="Y171" s="12" t="n">
        <v>2965.0999999999999</v>
      </c>
      <c r="Z171" s="12" t="n">
        <v>3234.1999999999998</v>
      </c>
      <c r="AA171" s="12" t="n">
        <v>3425.4000000000001</v>
      </c>
      <c r="AB171" s="12" t="n">
        <v>3784.1999999999998</v>
      </c>
      <c r="AC171" s="12" t="n">
        <v>4113.8000000000002</v>
      </c>
    </row>
    <row outlineLevel="0" r="172">
      <c r="A172" s="4" t="s">
        <v>510</v>
      </c>
      <c r="B172" s="350" t="n"/>
      <c r="C172" s="27" t="n"/>
      <c r="D172" s="27" t="n"/>
      <c r="E172" s="27" t="n"/>
      <c r="F172" s="27" t="n"/>
      <c r="G172" s="27" t="n"/>
      <c r="H172" s="27" t="n"/>
      <c r="I172" s="27" t="n"/>
      <c r="J172" s="9" t="n"/>
      <c r="K172" s="9" t="n"/>
      <c r="L172" s="9" t="n"/>
      <c r="M172" s="9" t="n"/>
      <c r="N172" s="11" t="n"/>
      <c r="O172" s="9" t="n"/>
      <c r="P172" s="9" t="n"/>
      <c r="Q172" s="9" t="n"/>
      <c r="R172" s="9" t="n"/>
      <c r="S172" s="9" t="n"/>
      <c r="T172" s="9" t="n"/>
      <c r="U172" s="9" t="n"/>
      <c r="V172" s="9" t="n"/>
      <c r="W172" s="9" t="n"/>
      <c r="X172" s="12" t="n">
        <v>103.90000000000001</v>
      </c>
      <c r="Y172" s="12" t="n">
        <v>109.5</v>
      </c>
      <c r="Z172" s="12" t="n">
        <v>106</v>
      </c>
      <c r="AA172" s="12" t="n">
        <v>104.8</v>
      </c>
      <c r="AB172" s="12" t="n">
        <v>104.5</v>
      </c>
      <c r="AC172" s="12" t="n">
        <v>104.2</v>
      </c>
    </row>
    <row outlineLevel="0" r="173">
      <c r="A173" s="4" t="s">
        <v>516</v>
      </c>
      <c r="B173" s="6" t="s">
        <v>517</v>
      </c>
      <c r="C173" s="10" t="n">
        <f aca="false" ca="false" dt2D="false" dtr="false" t="normal">IF(X171="", "", X171)</f>
        <v>2480.5</v>
      </c>
      <c r="D173" s="10" t="n">
        <v>2965.0999999999999</v>
      </c>
      <c r="E173" s="10" t="n">
        <v>3234.1999999999998</v>
      </c>
      <c r="F173" s="10" t="n">
        <v>3425.4000000000001</v>
      </c>
      <c r="G173" s="10" t="n">
        <v>3784.1999999999998</v>
      </c>
      <c r="H173" s="10" t="n">
        <v>4012.1999999999998</v>
      </c>
      <c r="I173" s="10" t="n">
        <v>4269.1000000000004</v>
      </c>
      <c r="J173" s="9" t="n"/>
      <c r="K173" s="9" t="n"/>
      <c r="L173" s="9" t="n"/>
      <c r="M173" s="9" t="n"/>
      <c r="N173" s="11" t="n"/>
      <c r="O173" s="9" t="n"/>
      <c r="P173" s="9" t="n"/>
      <c r="Q173" s="9" t="n"/>
      <c r="R173" s="9" t="n"/>
      <c r="S173" s="9" t="n"/>
      <c r="T173" s="9" t="n"/>
      <c r="U173" s="9" t="n"/>
      <c r="V173" s="9" t="n"/>
      <c r="W173" s="9" t="n"/>
      <c r="X173" s="12" t="n">
        <v>100.449855800496</v>
      </c>
      <c r="Y173" s="12" t="n">
        <v>109.165647300082</v>
      </c>
      <c r="Z173" s="12" t="n">
        <v>102.901489847617</v>
      </c>
      <c r="AA173" s="12" t="n">
        <v>101.060894514306</v>
      </c>
      <c r="AB173" s="12" t="n">
        <v>105.717405825269</v>
      </c>
      <c r="AC173" s="12" t="n">
        <v>104.32811809401301</v>
      </c>
    </row>
    <row outlineLevel="0" r="174">
      <c r="A174" s="4" t="s">
        <v>520</v>
      </c>
      <c r="B174" s="6" t="s">
        <v>521</v>
      </c>
      <c r="C174" s="10" t="n">
        <f aca="false" ca="false" dt2D="false" dtr="false" t="normal">IF(X172="", "", X172)</f>
        <v>103.90000000000001</v>
      </c>
      <c r="D174" s="10" t="n">
        <f aca="false" ca="false" dt2D="false" dtr="false" t="normal">IF(Y172="", "", Y172)</f>
        <v>109.5</v>
      </c>
      <c r="E174" s="10" t="n">
        <f aca="false" ca="false" dt2D="false" dtr="false" t="normal">IF(Z172="", "", Z172)</f>
        <v>106</v>
      </c>
      <c r="F174" s="10" t="n">
        <f aca="false" ca="false" dt2D="false" dtr="false" t="normal">F425</f>
        <v>104.8</v>
      </c>
      <c r="G174" s="10" t="n">
        <f aca="false" ca="false" dt2D="false" dtr="false" t="normal">G425</f>
        <v>104.5</v>
      </c>
      <c r="H174" s="10" t="n">
        <f aca="false" ca="false" dt2D="false" dtr="false" t="normal">H425</f>
        <v>104.09999999999999</v>
      </c>
      <c r="I174" s="10" t="n">
        <f aca="false" ca="false" dt2D="false" dtr="false" t="normal">I425</f>
        <v>103.90000000000001</v>
      </c>
      <c r="J174" s="9" t="n"/>
      <c r="K174" s="9" t="n"/>
      <c r="L174" s="9" t="n"/>
      <c r="M174" s="9" t="n"/>
      <c r="N174" s="11" t="n"/>
      <c r="O174" s="9" t="n"/>
      <c r="P174" s="9" t="n"/>
      <c r="Q174" s="9" t="n"/>
      <c r="R174" s="9" t="n"/>
      <c r="S174" s="9" t="n"/>
      <c r="T174" s="9" t="n"/>
      <c r="U174" s="9" t="n"/>
      <c r="V174" s="9" t="n"/>
      <c r="W174" s="9" t="n"/>
      <c r="X174" s="12" t="n"/>
      <c r="Y174" s="12" t="n"/>
      <c r="Z174" s="12" t="n"/>
      <c r="AA174" s="12" t="n"/>
      <c r="AB174" s="12" t="n"/>
      <c r="AC174" s="12" t="n"/>
    </row>
    <row outlineLevel="0" r="175">
      <c r="A175" s="4" t="s">
        <v>526</v>
      </c>
      <c r="B175" s="6" t="s">
        <v>527</v>
      </c>
      <c r="C175" s="26" t="n">
        <f aca="false" ca="false" dt2D="false" dtr="false" t="normal">IF(X173="", "", X173)</f>
        <v>100.449855800496</v>
      </c>
      <c r="D175" s="27" t="n">
        <f aca="false" ca="false" dt2D="false" dtr="false" t="normal">IFERROR(IF(C173=0, 0, D173/C173/IF(D174&lt;&gt;0, D174, 100)*10000), 0)</f>
        <v>109.16564730008218</v>
      </c>
      <c r="E175" s="27" t="n">
        <f aca="false" ca="false" dt2D="false" dtr="false" t="normal">IFERROR(IF(D173=0, 0, E173/D173/IF(E174&lt;&gt;0, E174, 100)*10000), 0)</f>
        <v>102.90148984761721</v>
      </c>
      <c r="F175" s="27" t="n">
        <f aca="false" ca="false" dt2D="false" dtr="false" t="normal">IFERROR(IF(E173=0, 0, F173/E173/IF(F174&lt;&gt;0, F174, 100)*10000), 0)</f>
        <v>101.06089451430584</v>
      </c>
      <c r="G175" s="27" t="n">
        <f aca="false" ca="false" dt2D="false" dtr="false" t="normal">IFERROR(IF(F173=0, 0, G173/F173/IF(G174&lt;&gt;0, G174, 100)*10000), 0)</f>
        <v>105.71740582526876</v>
      </c>
      <c r="H175" s="27" t="n">
        <f aca="false" ca="false" dt2D="false" dtr="false" t="normal">IFERROR(IF(G173=0, 0, H173/G173/IF(H174&lt;&gt;0, H174, 100)*10000), 0)</f>
        <v>101.84923297795002</v>
      </c>
      <c r="I175" s="27" t="n">
        <f aca="false" ca="false" dt2D="false" dtr="false" t="normal">IFERROR(IF(H173=0, 0, I173/H173/IF(I174&lt;&gt;0, I174, 100)*10000), 0)</f>
        <v>102.40901919021864</v>
      </c>
      <c r="J175" s="9" t="n"/>
      <c r="K175" s="9" t="n"/>
      <c r="L175" s="9" t="n"/>
      <c r="M175" s="9" t="n"/>
      <c r="N175" s="11" t="n"/>
      <c r="O175" s="9" t="n"/>
      <c r="P175" s="9" t="n"/>
      <c r="Q175" s="9" t="n"/>
      <c r="R175" s="9" t="n"/>
      <c r="S175" s="9" t="n"/>
      <c r="T175" s="9" t="n"/>
      <c r="U175" s="9" t="n"/>
      <c r="V175" s="9" t="n"/>
      <c r="W175" s="9" t="n"/>
      <c r="X175" s="12" t="n">
        <v>322.80000000000001</v>
      </c>
      <c r="Y175" s="12" t="n">
        <v>342.60000000000002</v>
      </c>
      <c r="Z175" s="12" t="n">
        <v>397.5</v>
      </c>
      <c r="AA175" s="12" t="n">
        <v>451.19999999999999</v>
      </c>
      <c r="AB175" s="12" t="n">
        <v>497.5</v>
      </c>
      <c r="AC175" s="12" t="n">
        <v>531.70000000000005</v>
      </c>
    </row>
    <row outlineLevel="0" r="176">
      <c r="A176" s="4" t="s">
        <v>534</v>
      </c>
      <c r="B176" s="6" t="n"/>
      <c r="C176" s="27" t="n"/>
      <c r="D176" s="27" t="n"/>
      <c r="E176" s="27" t="n"/>
      <c r="F176" s="27" t="n"/>
      <c r="G176" s="27" t="n"/>
      <c r="H176" s="27" t="n"/>
      <c r="I176" s="27" t="n"/>
      <c r="J176" s="9" t="n"/>
      <c r="K176" s="9" t="n"/>
      <c r="L176" s="9" t="n"/>
      <c r="M176" s="9" t="n"/>
      <c r="N176" s="11" t="n"/>
      <c r="O176" s="9" t="n"/>
      <c r="P176" s="9" t="n"/>
      <c r="Q176" s="9" t="n"/>
      <c r="R176" s="9" t="n"/>
      <c r="S176" s="9" t="n"/>
      <c r="T176" s="9" t="n"/>
      <c r="U176" s="9" t="n"/>
      <c r="V176" s="9" t="n"/>
      <c r="W176" s="9" t="n"/>
      <c r="X176" s="12" t="n">
        <v>104</v>
      </c>
      <c r="Y176" s="12" t="n">
        <v>105.8</v>
      </c>
      <c r="Z176" s="12" t="n">
        <v>112.90000000000001</v>
      </c>
      <c r="AA176" s="12" t="n">
        <v>112.2</v>
      </c>
      <c r="AB176" s="12" t="n">
        <v>109.2</v>
      </c>
      <c r="AC176" s="12" t="n">
        <v>104.8</v>
      </c>
    </row>
    <row outlineLevel="0" r="177">
      <c r="A177" s="4" t="s">
        <v>537</v>
      </c>
      <c r="B177" s="6" t="s">
        <v>538</v>
      </c>
      <c r="C177" s="10" t="n">
        <f aca="false" ca="false" dt2D="false" dtr="false" t="normal">IF(X175="", "", X175)</f>
        <v>322.80000000000001</v>
      </c>
      <c r="D177" s="10" t="n">
        <v>342.60000000000002</v>
      </c>
      <c r="E177" s="10" t="n">
        <v>397.5</v>
      </c>
      <c r="F177" s="10" t="n">
        <v>451.19999999999999</v>
      </c>
      <c r="G177" s="10" t="n">
        <v>497.5</v>
      </c>
      <c r="H177" s="10" t="n">
        <v>542</v>
      </c>
      <c r="I177" s="10" t="n">
        <v>583.20000000000005</v>
      </c>
      <c r="J177" s="9" t="n"/>
      <c r="K177" s="9" t="n"/>
      <c r="L177" s="9" t="n"/>
      <c r="M177" s="9" t="n"/>
      <c r="N177" s="11" t="n"/>
      <c r="O177" s="9" t="n"/>
      <c r="P177" s="9" t="n"/>
      <c r="Q177" s="9" t="n"/>
      <c r="R177" s="9" t="n"/>
      <c r="S177" s="9" t="n"/>
      <c r="T177" s="9" t="n"/>
      <c r="U177" s="9" t="n"/>
      <c r="V177" s="9" t="n"/>
      <c r="W177" s="9" t="n"/>
      <c r="X177" s="12" t="n">
        <v>102.33584417560699</v>
      </c>
      <c r="Y177" s="12" t="n">
        <v>100.31552835187399</v>
      </c>
      <c r="Z177" s="12" t="n">
        <v>102.767509644634</v>
      </c>
      <c r="AA177" s="12" t="n">
        <v>101.167053442303</v>
      </c>
      <c r="AB177" s="12" t="n">
        <v>100.972092328475</v>
      </c>
      <c r="AC177" s="12" t="n">
        <v>101.979362461161</v>
      </c>
    </row>
    <row outlineLevel="0" r="178">
      <c r="A178" s="4" t="s">
        <v>543</v>
      </c>
      <c r="B178" s="6" t="s">
        <v>544</v>
      </c>
      <c r="C178" s="10" t="n">
        <f aca="false" ca="false" dt2D="false" dtr="false" t="normal">IF(X176="", "", X176)</f>
        <v>104</v>
      </c>
      <c r="D178" s="10" t="n">
        <f aca="false" ca="false" dt2D="false" dtr="false" t="normal">IF(Y176="", "", Y176)</f>
        <v>105.8</v>
      </c>
      <c r="E178" s="10" t="n">
        <f aca="false" ca="false" dt2D="false" dtr="false" t="normal">IF(Z176="", "", Z176)</f>
        <v>112.90000000000001</v>
      </c>
      <c r="F178" s="10" t="n">
        <f aca="false" ca="false" dt2D="false" dtr="false" t="normal">F426</f>
        <v>112.59999999999999</v>
      </c>
      <c r="G178" s="10" t="n">
        <f aca="false" ca="false" dt2D="false" dtr="false" t="normal">G426</f>
        <v>106.90000000000001</v>
      </c>
      <c r="H178" s="10" t="n">
        <f aca="false" ca="false" dt2D="false" dtr="false" t="normal">H426</f>
        <v>105.5</v>
      </c>
      <c r="I178" s="10" t="n">
        <f aca="false" ca="false" dt2D="false" dtr="false" t="normal">I426</f>
        <v>104</v>
      </c>
      <c r="J178" s="9" t="n"/>
      <c r="K178" s="9" t="n"/>
      <c r="L178" s="9" t="n"/>
      <c r="M178" s="9" t="n"/>
      <c r="N178" s="11" t="n"/>
      <c r="O178" s="9" t="n"/>
      <c r="P178" s="9" t="n"/>
      <c r="Q178" s="9" t="n"/>
      <c r="R178" s="9" t="n"/>
      <c r="S178" s="9" t="n"/>
      <c r="T178" s="9" t="n"/>
      <c r="U178" s="9" t="n"/>
      <c r="V178" s="9" t="n"/>
      <c r="W178" s="9" t="n"/>
      <c r="X178" s="12" t="n"/>
      <c r="Y178" s="12" t="n"/>
      <c r="Z178" s="12" t="n"/>
      <c r="AA178" s="12" t="n"/>
      <c r="AB178" s="12" t="n"/>
      <c r="AC178" s="12" t="n"/>
    </row>
    <row outlineLevel="0" r="179">
      <c r="A179" s="163" t="s">
        <v>548</v>
      </c>
      <c r="B179" s="164" t="s">
        <v>549</v>
      </c>
      <c r="C179" s="165" t="n">
        <f aca="false" ca="false" dt2D="false" dtr="false" t="normal">IF(X177="", "", X177)</f>
        <v>102.33584417560699</v>
      </c>
      <c r="D179" s="134" t="n">
        <f aca="false" ca="false" dt2D="false" dtr="false" t="normal">IFERROR(IF(C177=0, 0, D177/C177/IF(D178&lt;&gt;0, D178, 100)*10000), 0)</f>
        <v>100.31552835187385</v>
      </c>
      <c r="E179" s="134" t="n">
        <f aca="false" ca="false" dt2D="false" dtr="false" t="normal">IFERROR(IF(D177=0, 0, E177/D177/IF(E178&lt;&gt;0, E178, 100)*10000), 0)</f>
        <v>102.7675096446338</v>
      </c>
      <c r="F179" s="134" t="n">
        <f aca="false" ca="false" dt2D="false" dtr="false" t="normal">IFERROR(IF(E177=0, 0, F177/E177/IF(F178&lt;&gt;0, F178, 100)*10000), 0)</f>
        <v>100.8076678172861</v>
      </c>
      <c r="G179" s="134" t="n">
        <f aca="false" ca="false" dt2D="false" dtr="false" t="normal">IFERROR(IF(F177=0, 0, G177/F177/IF(G178&lt;&gt;0, G178, 100)*10000), 0)</f>
        <v>103.14455081636579</v>
      </c>
      <c r="H179" s="134" t="n">
        <f aca="false" ca="false" dt2D="false" dtr="false" t="normal">IFERROR(IF(G177=0, 0, H177/G177/IF(H178&lt;&gt;0, H178, 100)*10000), 0)</f>
        <v>103.2651408702279</v>
      </c>
      <c r="I179" s="134" t="n">
        <f aca="false" ca="false" dt2D="false" dtr="false" t="normal">IFERROR(IF(H177=0, 0, I177/H177/IF(I178&lt;&gt;0, I178, 100)*10000), 0)</f>
        <v>103.46295770650015</v>
      </c>
      <c r="J179" s="9" t="n"/>
      <c r="K179" s="9" t="n"/>
      <c r="L179" s="9" t="n"/>
      <c r="M179" s="9" t="n"/>
      <c r="N179" s="11" t="n"/>
      <c r="O179" s="9" t="n"/>
      <c r="P179" s="9" t="n"/>
      <c r="Q179" s="9" t="n"/>
      <c r="R179" s="9" t="n"/>
      <c r="S179" s="9" t="n"/>
      <c r="T179" s="9" t="n"/>
      <c r="U179" s="9" t="n"/>
      <c r="V179" s="9" t="n"/>
      <c r="W179" s="9" t="n"/>
      <c r="X179" s="12" t="n">
        <v>556.29999999999995</v>
      </c>
      <c r="Y179" s="12" t="n">
        <v>667.20000000000005</v>
      </c>
      <c r="Z179" s="12" t="n">
        <v>756.70000000000005</v>
      </c>
      <c r="AA179" s="12" t="n">
        <v>864.10000000000002</v>
      </c>
      <c r="AB179" s="12" t="n">
        <v>1001.2</v>
      </c>
      <c r="AC179" s="12" t="n">
        <v>1128.4000000000001</v>
      </c>
    </row>
    <row outlineLevel="0" r="180">
      <c r="A180" s="3" t="s">
        <v>1</v>
      </c>
      <c r="B180" s="5" t="s">
        <v>1</v>
      </c>
      <c r="C180" s="95" t="n"/>
      <c r="D180" s="95" t="n"/>
      <c r="E180" s="95" t="n"/>
      <c r="F180" s="95" t="n"/>
      <c r="G180" s="95" t="n"/>
      <c r="H180" s="95" t="n"/>
      <c r="I180" s="95" t="n"/>
      <c r="J180" s="9" t="n"/>
      <c r="K180" s="9" t="n"/>
      <c r="L180" s="9" t="n"/>
      <c r="M180" s="9" t="n"/>
      <c r="N180" s="11" t="n"/>
      <c r="O180" s="9" t="n"/>
      <c r="P180" s="9" t="n"/>
      <c r="Q180" s="9" t="n"/>
      <c r="R180" s="9" t="n"/>
      <c r="S180" s="9" t="n"/>
      <c r="T180" s="9" t="n"/>
      <c r="U180" s="9" t="n"/>
      <c r="V180" s="9" t="n"/>
      <c r="W180" s="9" t="n"/>
      <c r="X180" s="12" t="n"/>
      <c r="Y180" s="12" t="n"/>
      <c r="Z180" s="12" t="n"/>
      <c r="AA180" s="12" t="n"/>
      <c r="AB180" s="12" t="n"/>
      <c r="AC180" s="12" t="n"/>
    </row>
    <row outlineLevel="0" r="181">
      <c r="A181" s="14" t="n">
        <v>38</v>
      </c>
      <c r="B181" s="378" t="s"/>
      <c r="C181" s="379" t="s"/>
      <c r="D181" s="380" t="s"/>
      <c r="E181" s="381" t="s"/>
      <c r="F181" s="382" t="s"/>
      <c r="G181" s="383" t="s"/>
      <c r="H181" s="384" t="s"/>
      <c r="I181" s="385" t="s"/>
      <c r="J181" s="9" t="n"/>
      <c r="K181" s="9" t="n"/>
      <c r="L181" s="9" t="n"/>
      <c r="M181" s="9" t="n"/>
      <c r="N181" s="11" t="n"/>
      <c r="O181" s="9" t="n"/>
      <c r="P181" s="9" t="n"/>
      <c r="Q181" s="9" t="n"/>
      <c r="R181" s="9" t="n"/>
      <c r="S181" s="9" t="n"/>
      <c r="T181" s="9" t="n"/>
      <c r="U181" s="9" t="n"/>
      <c r="V181" s="9" t="n"/>
      <c r="W181" s="9" t="n"/>
      <c r="X181" s="12" t="n"/>
      <c r="Y181" s="12" t="n"/>
      <c r="Z181" s="12" t="n"/>
      <c r="AA181" s="12" t="n"/>
      <c r="AB181" s="12" t="n"/>
      <c r="AC181" s="12" t="n"/>
    </row>
    <row outlineLevel="0" r="182">
      <c r="A182" s="4" t="s">
        <v>560</v>
      </c>
      <c r="B182" s="6" t="n"/>
      <c r="C182" s="27" t="n"/>
      <c r="D182" s="27" t="n"/>
      <c r="E182" s="27" t="n"/>
      <c r="F182" s="27" t="n"/>
      <c r="G182" s="27" t="n"/>
      <c r="H182" s="27" t="n"/>
      <c r="I182" s="27" t="n"/>
      <c r="J182" s="9" t="n"/>
      <c r="K182" s="9" t="n"/>
      <c r="L182" s="9" t="n"/>
      <c r="M182" s="9" t="n"/>
      <c r="N182" s="11" t="n"/>
      <c r="O182" s="9" t="n"/>
      <c r="P182" s="9" t="n"/>
      <c r="Q182" s="9" t="n"/>
      <c r="R182" s="9" t="n"/>
      <c r="S182" s="9" t="n"/>
      <c r="T182" s="9" t="n"/>
      <c r="U182" s="9" t="n"/>
      <c r="V182" s="9" t="n"/>
      <c r="W182" s="9" t="n"/>
      <c r="X182" s="12" t="n">
        <v>104.40000000000001</v>
      </c>
      <c r="Y182" s="12" t="n">
        <v>106.40000000000001</v>
      </c>
      <c r="Z182" s="12" t="n">
        <v>105.3</v>
      </c>
      <c r="AA182" s="12" t="n">
        <v>104.59999999999999</v>
      </c>
      <c r="AB182" s="12" t="n">
        <v>104.5</v>
      </c>
      <c r="AC182" s="12" t="n">
        <v>104.3</v>
      </c>
    </row>
    <row outlineLevel="0" r="183">
      <c r="A183" s="4" t="s">
        <v>565</v>
      </c>
      <c r="B183" s="6" t="s">
        <v>566</v>
      </c>
      <c r="C183" s="10" t="n">
        <f aca="false" ca="false" dt2D="false" dtr="false" t="normal">IF(X179="", "", X179)</f>
        <v>556.29999999999995</v>
      </c>
      <c r="D183" s="10" t="n">
        <v>667.20000000000005</v>
      </c>
      <c r="E183" s="10" t="n">
        <v>756.70000000000005</v>
      </c>
      <c r="F183" s="10" t="n">
        <v>864.10000000000002</v>
      </c>
      <c r="G183" s="10" t="n">
        <v>1001.2</v>
      </c>
      <c r="H183" s="10" t="n">
        <v>1159.5999999999999</v>
      </c>
      <c r="I183" s="10" t="n">
        <v>1352.5</v>
      </c>
      <c r="J183" s="9" t="n"/>
      <c r="K183" s="9" t="n"/>
      <c r="L183" s="9" t="n"/>
      <c r="M183" s="9" t="n"/>
      <c r="N183" s="11" t="n"/>
      <c r="O183" s="9" t="n"/>
      <c r="P183" s="9" t="n"/>
      <c r="Q183" s="9" t="n"/>
      <c r="R183" s="9" t="n"/>
      <c r="S183" s="9" t="n"/>
      <c r="T183" s="9" t="n"/>
      <c r="U183" s="9" t="n"/>
      <c r="V183" s="9" t="n"/>
      <c r="W183" s="9" t="n"/>
      <c r="X183" s="12" t="n">
        <v>100.862087096398</v>
      </c>
      <c r="Y183" s="12" t="n">
        <v>112.72113413139201</v>
      </c>
      <c r="Z183" s="12" t="n">
        <v>107.705858105538</v>
      </c>
      <c r="AA183" s="12" t="n">
        <v>109.171326336227</v>
      </c>
      <c r="AB183" s="12" t="n">
        <v>110.876764772817</v>
      </c>
      <c r="AC183" s="12" t="n">
        <v>108.058249563611</v>
      </c>
    </row>
    <row outlineLevel="0" r="184">
      <c r="A184" s="4" t="s">
        <v>569</v>
      </c>
      <c r="B184" s="6" t="s">
        <v>570</v>
      </c>
      <c r="C184" s="10" t="n">
        <f aca="false" ca="false" dt2D="false" dtr="false" t="normal">IF(X182="", "", X182)</f>
        <v>104.40000000000001</v>
      </c>
      <c r="D184" s="10" t="n">
        <f aca="false" ca="false" dt2D="false" dtr="false" t="normal">IF(Y182="", "", Y182)</f>
        <v>106.40000000000001</v>
      </c>
      <c r="E184" s="10" t="n">
        <f aca="false" ca="false" dt2D="false" dtr="false" t="normal">IF(Z182="", "", Z182)</f>
        <v>105.3</v>
      </c>
      <c r="F184" s="10" t="n">
        <f aca="false" ca="false" dt2D="false" dtr="false" t="normal">F430</f>
        <v>106</v>
      </c>
      <c r="G184" s="10" t="n">
        <f aca="false" ca="false" dt2D="false" dtr="false" t="normal">G430</f>
        <v>104.7</v>
      </c>
      <c r="H184" s="10" t="n">
        <f aca="false" ca="false" dt2D="false" dtr="false" t="normal">H430</f>
        <v>104.2</v>
      </c>
      <c r="I184" s="10" t="n">
        <f aca="false" ca="false" dt2D="false" dtr="false" t="normal">I430</f>
        <v>103.90000000000001</v>
      </c>
      <c r="J184" s="9" t="n"/>
      <c r="K184" s="9" t="n"/>
      <c r="L184" s="9" t="n"/>
      <c r="M184" s="9" t="n"/>
      <c r="N184" s="11" t="n"/>
      <c r="O184" s="9" t="n"/>
      <c r="P184" s="9" t="n"/>
      <c r="Q184" s="9" t="n"/>
      <c r="R184" s="9" t="n"/>
      <c r="S184" s="9" t="n"/>
      <c r="T184" s="9" t="n"/>
      <c r="U184" s="9" t="n"/>
      <c r="V184" s="9" t="n"/>
      <c r="W184" s="9" t="n"/>
      <c r="X184" s="12" t="n"/>
      <c r="Y184" s="12" t="n"/>
      <c r="Z184" s="12" t="n"/>
      <c r="AA184" s="12" t="n"/>
      <c r="AB184" s="12" t="n"/>
      <c r="AC184" s="12" t="n"/>
    </row>
    <row outlineLevel="0" r="185">
      <c r="A185" s="4" t="s">
        <v>574</v>
      </c>
      <c r="B185" s="6" t="s">
        <v>576</v>
      </c>
      <c r="C185" s="26" t="n">
        <f aca="false" ca="false" dt2D="false" dtr="false" t="normal">IF(X183="", "", X183)</f>
        <v>100.862087096398</v>
      </c>
      <c r="D185" s="27" t="n">
        <f aca="false" ca="false" dt2D="false" dtr="false" t="normal">IFERROR(IF(C183=0, 0, D183/C183/IF(D184&lt;&gt;0, D184, 100)*10000), 0)</f>
        <v>112.72113413139178</v>
      </c>
      <c r="E185" s="27" t="n">
        <f aca="false" ca="false" dt2D="false" dtr="false" t="normal">IFERROR(IF(D183=0, 0, E183/D183/IF(E184&lt;&gt;0, E184, 100)*10000), 0)</f>
        <v>107.70585810553835</v>
      </c>
      <c r="F185" s="27" t="n">
        <f aca="false" ca="false" dt2D="false" dtr="false" t="normal">IFERROR(IF(E183=0, 0, F183/E183/IF(F184&lt;&gt;0, F184, 100)*10000), 0)</f>
        <v>107.72944089405088</v>
      </c>
      <c r="G185" s="27" t="n">
        <f aca="false" ca="false" dt2D="false" dtr="false" t="normal">IFERROR(IF(F183=0, 0, G183/F183/IF(G184&lt;&gt;0, G184, 100)*10000), 0)</f>
        <v>110.66496579521875</v>
      </c>
      <c r="H185" s="27" t="n">
        <f aca="false" ca="false" dt2D="false" dtr="false" t="normal">IFERROR(IF(G183=0, 0, H183/G183/IF(H184&lt;&gt;0, H184, 100)*10000), 0)</f>
        <v>111.15260535725649</v>
      </c>
      <c r="I185" s="27" t="n">
        <f aca="false" ca="false" dt2D="false" dtr="false" t="normal">IFERROR(IF(H183=0, 0, I183/H183/IF(I184&lt;&gt;0, I184, 100)*10000), 0)</f>
        <v>112.25702268313957</v>
      </c>
      <c r="J185" s="9" t="n"/>
      <c r="K185" s="9" t="n"/>
      <c r="L185" s="9" t="n"/>
      <c r="M185" s="9" t="n"/>
      <c r="N185" s="11" t="n"/>
      <c r="O185" s="9" t="n"/>
      <c r="P185" s="9" t="n"/>
      <c r="Q185" s="9" t="n"/>
      <c r="R185" s="9" t="n"/>
      <c r="S185" s="9" t="n"/>
      <c r="T185" s="9" t="n"/>
      <c r="U185" s="9" t="n"/>
      <c r="V185" s="9" t="n"/>
      <c r="W185" s="9" t="n"/>
      <c r="X185" s="12" t="n">
        <v>67.599999999999994</v>
      </c>
      <c r="Y185" s="12" t="n">
        <v>73.799999999999997</v>
      </c>
      <c r="Z185" s="12" t="n">
        <v>80.900000000000006</v>
      </c>
      <c r="AA185" s="12" t="n">
        <v>86.900000000000006</v>
      </c>
      <c r="AB185" s="12" t="n">
        <v>98.599999999999994</v>
      </c>
      <c r="AC185" s="12" t="n">
        <v>110.40000000000001</v>
      </c>
    </row>
    <row outlineLevel="0" r="186">
      <c r="A186" s="4" t="s">
        <v>582</v>
      </c>
      <c r="B186" s="6" t="n"/>
      <c r="C186" s="27" t="n"/>
      <c r="D186" s="27" t="n"/>
      <c r="E186" s="27" t="n"/>
      <c r="F186" s="27" t="n"/>
      <c r="G186" s="27" t="n"/>
      <c r="H186" s="27" t="n"/>
      <c r="I186" s="27" t="n"/>
      <c r="J186" s="9" t="n"/>
      <c r="K186" s="9" t="n"/>
      <c r="L186" s="9" t="n"/>
      <c r="M186" s="9" t="n"/>
      <c r="N186" s="11" t="n"/>
      <c r="O186" s="9" t="n"/>
      <c r="P186" s="9" t="n"/>
      <c r="Q186" s="9" t="n"/>
      <c r="R186" s="9" t="n"/>
      <c r="S186" s="9" t="n"/>
      <c r="T186" s="9" t="n"/>
      <c r="U186" s="9" t="n"/>
      <c r="V186" s="9" t="n"/>
      <c r="W186" s="9" t="n"/>
      <c r="X186" s="12" t="n">
        <v>103.8</v>
      </c>
      <c r="Y186" s="12" t="n">
        <v>109.09999999999999</v>
      </c>
      <c r="Z186" s="12" t="n">
        <v>107.59999999999999</v>
      </c>
      <c r="AA186" s="12" t="n">
        <v>104.90000000000001</v>
      </c>
      <c r="AB186" s="12" t="n">
        <v>104.5</v>
      </c>
      <c r="AC186" s="12" t="n">
        <v>104.2</v>
      </c>
    </row>
    <row outlineLevel="0" r="187">
      <c r="A187" s="4" t="s">
        <v>585</v>
      </c>
      <c r="B187" s="6" t="s">
        <v>587</v>
      </c>
      <c r="C187" s="10" t="n">
        <f aca="false" ca="false" dt2D="false" dtr="false" t="normal">IF(X185="", "", X185)</f>
        <v>67.599999999999994</v>
      </c>
      <c r="D187" s="10" t="n">
        <v>73.799999999999997</v>
      </c>
      <c r="E187" s="10" t="n">
        <v>80.900000000000006</v>
      </c>
      <c r="F187" s="10" t="n">
        <v>86.900000000000006</v>
      </c>
      <c r="G187" s="10" t="n">
        <v>98.599999999999994</v>
      </c>
      <c r="H187" s="10" t="n">
        <v>105.2</v>
      </c>
      <c r="I187" s="10" t="n">
        <v>111.5</v>
      </c>
      <c r="J187" s="9" t="n"/>
      <c r="K187" s="9" t="n"/>
      <c r="L187" s="9" t="n"/>
      <c r="M187" s="9" t="n"/>
      <c r="N187" s="11" t="n"/>
      <c r="O187" s="9" t="n"/>
      <c r="P187" s="9" t="n"/>
      <c r="Q187" s="9" t="n"/>
      <c r="R187" s="9" t="n"/>
      <c r="S187" s="9" t="n"/>
      <c r="T187" s="9" t="n"/>
      <c r="U187" s="9" t="n"/>
      <c r="V187" s="9" t="n"/>
      <c r="W187" s="9" t="n"/>
      <c r="X187" s="12" t="n">
        <v>104.534897026941</v>
      </c>
      <c r="Y187" s="12" t="n">
        <v>100.06562569490001</v>
      </c>
      <c r="Z187" s="12" t="n">
        <v>101.87787751483501</v>
      </c>
      <c r="AA187" s="12" t="n">
        <v>102.399012067529</v>
      </c>
      <c r="AB187" s="12" t="n">
        <v>108.57775257266501</v>
      </c>
      <c r="AC187" s="12" t="n">
        <v>107.454458386704</v>
      </c>
    </row>
    <row outlineLevel="0" r="188">
      <c r="A188" s="4" t="s">
        <v>590</v>
      </c>
      <c r="B188" s="6" t="s">
        <v>592</v>
      </c>
      <c r="C188" s="10" t="n">
        <f aca="false" ca="false" dt2D="false" dtr="false" t="normal">IF(X186="", "", X186)</f>
        <v>103.8</v>
      </c>
      <c r="D188" s="10" t="n">
        <f aca="false" ca="false" dt2D="false" dtr="false" t="normal">IF(Y186="", "", Y186)</f>
        <v>109.09999999999999</v>
      </c>
      <c r="E188" s="10" t="n">
        <f aca="false" ca="false" dt2D="false" dtr="false" t="normal">IF(Z186="", "", Z186)</f>
        <v>107.59999999999999</v>
      </c>
      <c r="F188" s="10" t="n">
        <f aca="false" ca="false" dt2D="false" dtr="false" t="normal">F429</f>
        <v>104.5</v>
      </c>
      <c r="G188" s="10" t="n">
        <f aca="false" ca="false" dt2D="false" dtr="false" t="normal">G429</f>
        <v>104.3</v>
      </c>
      <c r="H188" s="10" t="n">
        <f aca="false" ca="false" dt2D="false" dtr="false" t="normal">H429</f>
        <v>104.2</v>
      </c>
      <c r="I188" s="10" t="n">
        <f aca="false" ca="false" dt2D="false" dtr="false" t="normal">I429</f>
        <v>104</v>
      </c>
      <c r="J188" s="9" t="n"/>
      <c r="K188" s="9" t="n"/>
      <c r="L188" s="9" t="n"/>
      <c r="M188" s="9" t="n"/>
      <c r="N188" s="11" t="n"/>
      <c r="O188" s="9" t="n"/>
      <c r="P188" s="9" t="n"/>
      <c r="Q188" s="9" t="n"/>
      <c r="R188" s="9" t="n"/>
      <c r="S188" s="9" t="n"/>
      <c r="T188" s="9" t="n"/>
      <c r="U188" s="9" t="n"/>
      <c r="V188" s="9" t="n"/>
      <c r="W188" s="9" t="n"/>
      <c r="X188" s="12" t="n"/>
      <c r="Y188" s="12" t="n"/>
      <c r="Z188" s="12" t="n"/>
      <c r="AA188" s="12" t="n"/>
      <c r="AB188" s="12" t="n"/>
      <c r="AC188" s="12" t="n"/>
    </row>
    <row outlineLevel="0" r="189">
      <c r="A189" s="4" t="s">
        <v>573</v>
      </c>
      <c r="B189" s="6" t="s">
        <v>575</v>
      </c>
      <c r="C189" s="26" t="n">
        <f aca="false" ca="false" dt2D="false" dtr="false" t="normal">IF(X187="", "", X187)</f>
        <v>104.534897026941</v>
      </c>
      <c r="D189" s="27" t="n">
        <f aca="false" ca="false" dt2D="false" dtr="false" t="normal">IFERROR(IF(C187=0, 0, D187/C187/IF(D188&lt;&gt;0, D188, 100)*10000), 0)</f>
        <v>100.06562569490019</v>
      </c>
      <c r="E189" s="27" t="n">
        <f aca="false" ca="false" dt2D="false" dtr="false" t="normal">IFERROR(IF(D187=0, 0, E187/D187/IF(E188&lt;&gt;0, E188, 100)*10000), 0)</f>
        <v>101.87787751483464</v>
      </c>
      <c r="F189" s="27" t="n">
        <f aca="false" ca="false" dt2D="false" dtr="false" t="normal">IFERROR(IF(E187=0, 0, F187/E187/IF(F188&lt;&gt;0, F188, 100)*10000), 0)</f>
        <v>102.79097000845748</v>
      </c>
      <c r="G189" s="27" t="n">
        <f aca="false" ca="false" dt2D="false" dtr="false" t="normal">IFERROR(IF(F187=0, 0, G187/F187/IF(G188&lt;&gt;0, G188, 100)*10000), 0)</f>
        <v>108.78595535803929</v>
      </c>
      <c r="H189" s="27" t="n">
        <f aca="false" ca="false" dt2D="false" dtr="false" t="normal">IFERROR(IF(G187=0, 0, H187/G187/IF(H188&lt;&gt;0, H188, 100)*10000), 0)</f>
        <v>102.39319766559082</v>
      </c>
      <c r="I189" s="27" t="n">
        <f aca="false" ca="false" dt2D="false" dtr="false" t="normal">IFERROR(IF(H187=0, 0, I187/H187/IF(I188&lt;&gt;0, I188, 100)*10000), 0)</f>
        <v>101.91210880374379</v>
      </c>
      <c r="J189" s="9" t="n"/>
      <c r="K189" s="9" t="n"/>
      <c r="L189" s="9" t="n"/>
      <c r="M189" s="9" t="n"/>
      <c r="N189" s="11" t="n"/>
      <c r="O189" s="9" t="n"/>
      <c r="P189" s="9" t="n"/>
      <c r="Q189" s="9" t="n"/>
      <c r="R189" s="9" t="n"/>
      <c r="S189" s="9" t="n"/>
      <c r="T189" s="9" t="n"/>
      <c r="U189" s="9" t="n"/>
      <c r="V189" s="9" t="n"/>
      <c r="W189" s="9" t="n"/>
      <c r="X189" s="12" t="n">
        <v>128.90000000000001</v>
      </c>
      <c r="Y189" s="12" t="n">
        <v>135.19999999999999</v>
      </c>
      <c r="Z189" s="12" t="n">
        <v>141.80000000000001</v>
      </c>
      <c r="AA189" s="12" t="n">
        <v>152.19999999999999</v>
      </c>
      <c r="AB189" s="12" t="n">
        <v>164.59999999999999</v>
      </c>
      <c r="AC189" s="12" t="n">
        <v>179.5</v>
      </c>
    </row>
    <row outlineLevel="0" r="190">
      <c r="A190" s="4" t="s">
        <v>581</v>
      </c>
      <c r="B190" s="6" t="n"/>
      <c r="C190" s="27" t="n"/>
      <c r="D190" s="27" t="n"/>
      <c r="E190" s="27" t="n"/>
      <c r="F190" s="27" t="n"/>
      <c r="G190" s="27" t="n"/>
      <c r="H190" s="27" t="n"/>
      <c r="I190" s="27" t="n"/>
      <c r="J190" s="9" t="n"/>
      <c r="K190" s="9" t="n"/>
      <c r="L190" s="9" t="n"/>
      <c r="M190" s="9" t="n"/>
      <c r="N190" s="11" t="n"/>
      <c r="O190" s="9" t="n"/>
      <c r="P190" s="9" t="n"/>
      <c r="Q190" s="9" t="n"/>
      <c r="R190" s="9" t="n"/>
      <c r="S190" s="9" t="n"/>
      <c r="T190" s="9" t="n"/>
      <c r="U190" s="9" t="n"/>
      <c r="V190" s="9" t="n"/>
      <c r="W190" s="9" t="n"/>
      <c r="X190" s="12" t="n">
        <v>104.09999999999999</v>
      </c>
      <c r="Y190" s="12" t="n">
        <v>108.59999999999999</v>
      </c>
      <c r="Z190" s="12" t="n">
        <v>104.59999999999999</v>
      </c>
      <c r="AA190" s="12" t="n">
        <v>105.40000000000001</v>
      </c>
      <c r="AB190" s="12" t="n">
        <v>105.2</v>
      </c>
      <c r="AC190" s="12" t="n">
        <v>104.59999999999999</v>
      </c>
    </row>
    <row outlineLevel="0" r="191">
      <c r="A191" s="4" t="s">
        <v>588</v>
      </c>
      <c r="B191" s="6" t="s">
        <v>589</v>
      </c>
      <c r="C191" s="10" t="n">
        <f aca="false" ca="false" dt2D="false" dtr="false" t="normal">IF(X189="", "", X189)</f>
        <v>128.90000000000001</v>
      </c>
      <c r="D191" s="10" t="n">
        <v>135.19999999999999</v>
      </c>
      <c r="E191" s="10" t="n">
        <v>141.80000000000001</v>
      </c>
      <c r="F191" s="10" t="n">
        <v>152.19999999999999</v>
      </c>
      <c r="G191" s="10" t="n">
        <v>164.59999999999999</v>
      </c>
      <c r="H191" s="10" t="n">
        <v>177</v>
      </c>
      <c r="I191" s="10" t="n">
        <v>190.09999999999999</v>
      </c>
      <c r="J191" s="9" t="n"/>
      <c r="K191" s="9" t="n"/>
      <c r="L191" s="9" t="n"/>
      <c r="M191" s="9" t="n"/>
      <c r="N191" s="11" t="n"/>
      <c r="O191" s="9" t="n"/>
      <c r="P191" s="9" t="n"/>
      <c r="Q191" s="9" t="n"/>
      <c r="R191" s="9" t="n"/>
      <c r="S191" s="9" t="n"/>
      <c r="T191" s="9" t="n"/>
      <c r="U191" s="9" t="n"/>
      <c r="V191" s="9" t="n"/>
      <c r="W191" s="9" t="n"/>
      <c r="X191" s="12" t="n">
        <v>100.42436891971001</v>
      </c>
      <c r="Y191" s="12" t="n">
        <v>96.581500642209804</v>
      </c>
      <c r="Z191" s="12" t="n">
        <v>100.269270367814</v>
      </c>
      <c r="AA191" s="12" t="n">
        <v>101.8351742171</v>
      </c>
      <c r="AB191" s="12" t="n">
        <v>102.80149692969501</v>
      </c>
      <c r="AC191" s="12" t="n">
        <v>104.25645112202</v>
      </c>
    </row>
    <row outlineLevel="0" r="192">
      <c r="A192" s="4" t="s">
        <v>594</v>
      </c>
      <c r="B192" s="6" t="s">
        <v>595</v>
      </c>
      <c r="C192" s="10" t="n">
        <f aca="false" ca="false" dt2D="false" dtr="false" t="normal">IF(X190="", "", X190)</f>
        <v>104.09999999999999</v>
      </c>
      <c r="D192" s="10" t="n">
        <f aca="false" ca="false" dt2D="false" dtr="false" t="normal">IF(Y190="", "", Y190)</f>
        <v>108.59999999999999</v>
      </c>
      <c r="E192" s="10" t="n">
        <f aca="false" ca="false" dt2D="false" dtr="false" t="normal">IF(Z190="", "", Z190)</f>
        <v>104.59999999999999</v>
      </c>
      <c r="F192" s="10" t="n">
        <f aca="false" ca="false" dt2D="false" dtr="false" t="normal">F432</f>
        <v>105.3</v>
      </c>
      <c r="G192" s="10" t="n">
        <f aca="false" ca="false" dt2D="false" dtr="false" t="normal">G432</f>
        <v>105.40000000000001</v>
      </c>
      <c r="H192" s="10" t="n">
        <f aca="false" ca="false" dt2D="false" dtr="false" t="normal">H432</f>
        <v>104.59999999999999</v>
      </c>
      <c r="I192" s="10" t="n">
        <f aca="false" ca="false" dt2D="false" dtr="false" t="normal">I432</f>
        <v>104.3</v>
      </c>
      <c r="J192" s="9" t="n"/>
      <c r="K192" s="9" t="n"/>
      <c r="L192" s="9" t="n"/>
      <c r="M192" s="9" t="n"/>
      <c r="N192" s="11" t="n"/>
      <c r="O192" s="9" t="n"/>
      <c r="P192" s="9" t="n"/>
      <c r="Q192" s="9" t="n"/>
      <c r="R192" s="9" t="n"/>
      <c r="S192" s="9" t="n"/>
      <c r="T192" s="9" t="n"/>
      <c r="U192" s="9" t="n"/>
      <c r="V192" s="9" t="n"/>
      <c r="W192" s="9" t="n"/>
      <c r="X192" s="12" t="n"/>
      <c r="Y192" s="12" t="n"/>
      <c r="Z192" s="12" t="n"/>
      <c r="AA192" s="12" t="n"/>
      <c r="AB192" s="12" t="n"/>
      <c r="AC192" s="12" t="n"/>
    </row>
    <row outlineLevel="0" r="193">
      <c r="A193" s="4" t="s">
        <v>601</v>
      </c>
      <c r="B193" s="6" t="s">
        <v>602</v>
      </c>
      <c r="C193" s="26" t="n">
        <f aca="false" ca="false" dt2D="false" dtr="false" t="normal">IF(X191="", "", X191)</f>
        <v>100.42436891971001</v>
      </c>
      <c r="D193" s="27" t="n">
        <f aca="false" ca="false" dt2D="false" dtr="false" t="normal">IFERROR(IF(C191=0, 0, D191/C191/IF(D192&lt;&gt;0, D192, 100)*10000), 0)</f>
        <v>96.581500642209832</v>
      </c>
      <c r="E193" s="27" t="n">
        <f aca="false" ca="false" dt2D="false" dtr="false" t="normal">IFERROR(IF(D191=0, 0, E191/D191/IF(E192&lt;&gt;0, E192, 100)*10000), 0)</f>
        <v>100.26927036781429</v>
      </c>
      <c r="F193" s="27" t="n">
        <f aca="false" ca="false" dt2D="false" dtr="false" t="normal">IFERROR(IF(E191=0, 0, F191/E191/IF(F192&lt;&gt;0, F192, 100)*10000), 0)</f>
        <v>101.93188378425802</v>
      </c>
      <c r="G193" s="27" t="n">
        <f aca="false" ca="false" dt2D="false" dtr="false" t="normal">IFERROR(IF(F191=0, 0, G191/F191/IF(G192&lt;&gt;0, G192, 100)*10000), 0)</f>
        <v>102.60642767555923</v>
      </c>
      <c r="H193" s="27" t="n">
        <f aca="false" ca="false" dt2D="false" dtr="false" t="normal">IFERROR(IF(G191=0, 0, H191/G191/IF(H192&lt;&gt;0, H192, 100)*10000), 0)</f>
        <v>102.80441141279981</v>
      </c>
      <c r="I193" s="27" t="n">
        <f aca="false" ca="false" dt2D="false" dtr="false" t="normal">IFERROR(IF(H191=0, 0, I191/H191/IF(I192&lt;&gt;0, I192, 100)*10000), 0)</f>
        <v>102.97327894870836</v>
      </c>
      <c r="J193" s="9" t="n"/>
      <c r="K193" s="9" t="n"/>
      <c r="L193" s="9" t="n"/>
      <c r="M193" s="9" t="n"/>
      <c r="N193" s="11" t="n"/>
      <c r="O193" s="9" t="n"/>
      <c r="P193" s="9" t="n"/>
      <c r="Q193" s="9" t="n"/>
      <c r="R193" s="9" t="n"/>
      <c r="S193" s="9" t="n"/>
      <c r="T193" s="9" t="n"/>
      <c r="U193" s="9" t="n"/>
      <c r="V193" s="9" t="n"/>
      <c r="W193" s="9" t="n"/>
      <c r="X193" s="12" t="n">
        <v>168.90000000000001</v>
      </c>
      <c r="Y193" s="12" t="n">
        <v>180.69999999999999</v>
      </c>
      <c r="Z193" s="12" t="n">
        <v>195.59999999999999</v>
      </c>
      <c r="AA193" s="12" t="n">
        <v>207.80000000000001</v>
      </c>
      <c r="AB193" s="12" t="n">
        <v>218.5</v>
      </c>
      <c r="AC193" s="12" t="n">
        <v>237.80000000000001</v>
      </c>
    </row>
    <row outlineLevel="0" r="194">
      <c r="A194" s="4" t="s">
        <v>603</v>
      </c>
      <c r="B194" s="6" t="n"/>
      <c r="C194" s="27" t="n"/>
      <c r="D194" s="27" t="n"/>
      <c r="E194" s="27" t="n"/>
      <c r="F194" s="27" t="n"/>
      <c r="G194" s="27" t="n"/>
      <c r="H194" s="27" t="n"/>
      <c r="I194" s="27" t="n"/>
      <c r="J194" s="9" t="n"/>
      <c r="K194" s="9" t="n"/>
      <c r="L194" s="9" t="n"/>
      <c r="M194" s="9" t="n"/>
      <c r="N194" s="11" t="n"/>
      <c r="O194" s="9" t="n"/>
      <c r="P194" s="9" t="n"/>
      <c r="Q194" s="9" t="n"/>
      <c r="R194" s="9" t="n"/>
      <c r="S194" s="9" t="n"/>
      <c r="T194" s="9" t="n"/>
      <c r="U194" s="9" t="n"/>
      <c r="V194" s="9" t="n"/>
      <c r="W194" s="9" t="n"/>
      <c r="X194" s="12" t="n">
        <v>106</v>
      </c>
      <c r="Y194" s="12" t="n">
        <v>106.59999999999999</v>
      </c>
      <c r="Z194" s="12" t="n">
        <v>107.8</v>
      </c>
      <c r="AA194" s="12" t="n">
        <v>105.3</v>
      </c>
      <c r="AB194" s="12" t="n">
        <v>104.40000000000001</v>
      </c>
      <c r="AC194" s="12" t="n">
        <v>104.3</v>
      </c>
    </row>
    <row outlineLevel="0" r="195">
      <c r="A195" s="4" t="s">
        <v>605</v>
      </c>
      <c r="B195" s="6" t="s">
        <v>606</v>
      </c>
      <c r="C195" s="10" t="n">
        <f aca="false" ca="false" dt2D="false" dtr="false" t="normal">IF(X193="", "", X193)</f>
        <v>168.90000000000001</v>
      </c>
      <c r="D195" s="10" t="n">
        <v>180.69999999999999</v>
      </c>
      <c r="E195" s="10" t="n">
        <v>195.59999999999999</v>
      </c>
      <c r="F195" s="10" t="n">
        <v>207.80000000000001</v>
      </c>
      <c r="G195" s="10" t="n">
        <v>218.5</v>
      </c>
      <c r="H195" s="10" t="n">
        <v>228</v>
      </c>
      <c r="I195" s="10" t="n">
        <v>238.09999999999999</v>
      </c>
      <c r="J195" s="9" t="n"/>
      <c r="K195" s="9" t="n"/>
      <c r="L195" s="9" t="n"/>
      <c r="M195" s="9" t="n"/>
      <c r="N195" s="11" t="n"/>
      <c r="O195" s="9" t="n"/>
      <c r="P195" s="9" t="n"/>
      <c r="Q195" s="9" t="n"/>
      <c r="R195" s="9" t="n"/>
      <c r="S195" s="9" t="n"/>
      <c r="T195" s="9" t="n"/>
      <c r="U195" s="9" t="n"/>
      <c r="V195" s="9" t="n"/>
      <c r="W195" s="9" t="n"/>
      <c r="X195" s="12" t="n">
        <v>100.466344666778</v>
      </c>
      <c r="Y195" s="12" t="n">
        <v>100.362460107727</v>
      </c>
      <c r="Z195" s="12" t="n">
        <v>100.41346115344101</v>
      </c>
      <c r="AA195" s="12" t="n">
        <v>100.89004635698601</v>
      </c>
      <c r="AB195" s="12" t="n">
        <v>100.71760718934701</v>
      </c>
      <c r="AC195" s="12" t="n">
        <v>104.346070896529</v>
      </c>
    </row>
    <row outlineLevel="0" r="196">
      <c r="A196" s="4" t="s">
        <v>561</v>
      </c>
      <c r="B196" s="6" t="s">
        <v>564</v>
      </c>
      <c r="C196" s="10" t="n">
        <f aca="false" ca="false" dt2D="false" dtr="false" t="normal">IF(X194="", "", X194)</f>
        <v>106</v>
      </c>
      <c r="D196" s="10" t="n">
        <f aca="false" ca="false" dt2D="false" dtr="false" t="normal">IF(Y194="", "", Y194)</f>
        <v>106.59999999999999</v>
      </c>
      <c r="E196" s="10" t="n">
        <f aca="false" ca="false" dt2D="false" dtr="false" t="normal">IF(Z194="", "", Z194)</f>
        <v>107.8</v>
      </c>
      <c r="F196" s="10" t="n">
        <f aca="false" ca="false" dt2D="false" dtr="false" t="normal">F431</f>
        <v>107.8</v>
      </c>
      <c r="G196" s="10" t="n">
        <f aca="false" ca="false" dt2D="false" dtr="false" t="normal">G431</f>
        <v>105.3</v>
      </c>
      <c r="H196" s="10" t="n">
        <f aca="false" ca="false" dt2D="false" dtr="false" t="normal">H431</f>
        <v>104.40000000000001</v>
      </c>
      <c r="I196" s="10" t="n">
        <f aca="false" ca="false" dt2D="false" dtr="false" t="normal">I431</f>
        <v>104.3</v>
      </c>
      <c r="J196" s="9" t="n"/>
      <c r="K196" s="9" t="n"/>
      <c r="L196" s="9" t="n"/>
      <c r="M196" s="9" t="n"/>
      <c r="N196" s="11" t="n"/>
      <c r="O196" s="9" t="n"/>
      <c r="P196" s="9" t="n"/>
      <c r="Q196" s="9" t="n"/>
      <c r="R196" s="9" t="n"/>
      <c r="S196" s="9" t="n"/>
      <c r="T196" s="9" t="n"/>
      <c r="U196" s="9" t="n"/>
      <c r="V196" s="9" t="n"/>
      <c r="W196" s="9" t="n"/>
      <c r="X196" s="12" t="n"/>
      <c r="Y196" s="12" t="n"/>
      <c r="Z196" s="12" t="n"/>
      <c r="AA196" s="12" t="n"/>
      <c r="AB196" s="12" t="n"/>
      <c r="AC196" s="12" t="n"/>
    </row>
    <row outlineLevel="0" r="197">
      <c r="A197" s="163" t="s">
        <v>567</v>
      </c>
      <c r="B197" s="164" t="s">
        <v>568</v>
      </c>
      <c r="C197" s="165" t="n">
        <f aca="false" ca="false" dt2D="false" dtr="false" t="normal">IF(X195="", "", X195)</f>
        <v>100.466344666778</v>
      </c>
      <c r="D197" s="134" t="n">
        <f aca="false" ca="false" dt2D="false" dtr="false" t="normal">IFERROR(IF(C195=0, 0, D195/C195/IF(D196&lt;&gt;0, D196, 100)*10000), 0)</f>
        <v>100.36246010772716</v>
      </c>
      <c r="E197" s="134" t="n">
        <f aca="false" ca="false" dt2D="false" dtr="false" t="normal">IFERROR(IF(D195=0, 0, E195/D195/IF(E196&lt;&gt;0, E196, 100)*10000), 0)</f>
        <v>100.41346115344061</v>
      </c>
      <c r="F197" s="134" t="n">
        <f aca="false" ca="false" dt2D="false" dtr="false" t="normal">IFERROR(IF(E195=0, 0, F195/E195/IF(F196&lt;&gt;0, F196, 100)*10000), 0)</f>
        <v>98.550295745738339</v>
      </c>
      <c r="G197" s="134" t="n">
        <f aca="false" ca="false" dt2D="false" dtr="false" t="normal">IFERROR(IF(F195=0, 0, G195/F195/IF(G196&lt;&gt;0, G196, 100)*10000), 0)</f>
        <v>99.85677293986565</v>
      </c>
      <c r="H197" s="134" t="n">
        <f aca="false" ca="false" dt2D="false" dtr="false" t="normal">IFERROR(IF(G195=0, 0, H195/G195/IF(H196&lt;&gt;0, H196, 100)*10000), 0)</f>
        <v>99.950024987506239</v>
      </c>
      <c r="I197" s="134" t="n">
        <f aca="false" ca="false" dt2D="false" dtr="false" t="normal">IFERROR(IF(H195=0, 0, I195/H195/IF(I196&lt;&gt;0, I196, 100)*10000), 0)</f>
        <v>100.12447225446166</v>
      </c>
      <c r="J197" s="9" t="n"/>
      <c r="K197" s="9" t="n"/>
      <c r="L197" s="9" t="n"/>
      <c r="M197" s="9" t="n"/>
      <c r="N197" s="11" t="n"/>
      <c r="O197" s="9" t="n"/>
      <c r="P197" s="9" t="n"/>
      <c r="Q197" s="9" t="n"/>
      <c r="R197" s="9" t="n"/>
      <c r="S197" s="9" t="n"/>
      <c r="T197" s="9" t="n"/>
      <c r="U197" s="9" t="n"/>
      <c r="V197" s="9" t="n"/>
      <c r="W197" s="9" t="n"/>
      <c r="X197" s="12" t="n">
        <v>9339.7000000000007</v>
      </c>
      <c r="Y197" s="12" t="n">
        <v>10284.299999999999</v>
      </c>
      <c r="Z197" s="12" t="n">
        <v>11371.9</v>
      </c>
      <c r="AA197" s="12" t="n">
        <v>12006.5</v>
      </c>
      <c r="AB197" s="12" t="n">
        <v>12884.6</v>
      </c>
      <c r="AC197" s="12" t="n">
        <v>13710.9</v>
      </c>
    </row>
    <row outlineLevel="0" r="198">
      <c r="A198" s="3" t="s">
        <v>1</v>
      </c>
      <c r="B198" s="5" t="s">
        <v>1</v>
      </c>
      <c r="C198" s="95" t="n"/>
      <c r="D198" s="95" t="n"/>
      <c r="E198" s="95" t="n"/>
      <c r="F198" s="95" t="n"/>
      <c r="G198" s="95" t="n"/>
      <c r="H198" s="95" t="n"/>
      <c r="I198" s="95" t="n"/>
      <c r="J198" s="9" t="n"/>
      <c r="K198" s="9" t="n"/>
      <c r="L198" s="9" t="n"/>
      <c r="M198" s="9" t="n"/>
      <c r="N198" s="11" t="n"/>
      <c r="O198" s="9" t="n"/>
      <c r="P198" s="9" t="n"/>
      <c r="Q198" s="9" t="n"/>
      <c r="R198" s="9" t="n"/>
      <c r="S198" s="9" t="n"/>
      <c r="T198" s="9" t="n"/>
      <c r="U198" s="9" t="n"/>
      <c r="V198" s="9" t="n"/>
      <c r="W198" s="9" t="n"/>
      <c r="X198" s="12" t="n"/>
      <c r="Y198" s="12" t="n"/>
      <c r="Z198" s="12" t="n"/>
      <c r="AA198" s="12" t="n"/>
      <c r="AB198" s="12" t="n"/>
      <c r="AC198" s="12" t="n"/>
    </row>
    <row outlineLevel="0" r="199">
      <c r="A199" s="14" t="n">
        <v>39</v>
      </c>
      <c r="B199" s="394" t="s"/>
      <c r="C199" s="395" t="s"/>
      <c r="D199" s="396" t="s"/>
      <c r="E199" s="397" t="s"/>
      <c r="F199" s="398" t="s"/>
      <c r="G199" s="399" t="s"/>
      <c r="H199" s="400" t="s"/>
      <c r="I199" s="401" t="s"/>
      <c r="J199" s="9" t="n"/>
      <c r="K199" s="9" t="n"/>
      <c r="L199" s="9" t="n"/>
      <c r="M199" s="9" t="n"/>
      <c r="N199" s="11" t="n"/>
      <c r="O199" s="9" t="n"/>
      <c r="P199" s="9" t="n"/>
      <c r="Q199" s="9" t="n"/>
      <c r="R199" s="9" t="n"/>
      <c r="S199" s="9" t="n"/>
      <c r="T199" s="9" t="n"/>
      <c r="U199" s="9" t="n"/>
      <c r="V199" s="9" t="n"/>
      <c r="W199" s="9" t="n"/>
      <c r="X199" s="12" t="n"/>
      <c r="Y199" s="12" t="n"/>
      <c r="Z199" s="12" t="n"/>
      <c r="AA199" s="12" t="n"/>
      <c r="AB199" s="12" t="n"/>
      <c r="AC199" s="12" t="n"/>
    </row>
    <row outlineLevel="0" r="200">
      <c r="A200" s="4" t="s">
        <v>580</v>
      </c>
      <c r="B200" s="6" t="n"/>
      <c r="C200" s="27" t="n"/>
      <c r="D200" s="27" t="n"/>
      <c r="E200" s="27" t="n"/>
      <c r="F200" s="27" t="n"/>
      <c r="G200" s="27" t="n"/>
      <c r="H200" s="27" t="n"/>
      <c r="I200" s="27" t="n"/>
      <c r="J200" s="9" t="n"/>
      <c r="K200" s="9" t="n"/>
      <c r="L200" s="9" t="n"/>
      <c r="M200" s="9" t="n"/>
      <c r="N200" s="11" t="n"/>
      <c r="O200" s="9" t="n"/>
      <c r="P200" s="9" t="n"/>
      <c r="Q200" s="9" t="n"/>
      <c r="R200" s="9" t="n"/>
      <c r="S200" s="9" t="n"/>
      <c r="T200" s="9" t="n"/>
      <c r="U200" s="9" t="n"/>
      <c r="V200" s="9" t="n"/>
      <c r="W200" s="9" t="n"/>
      <c r="X200" s="12" t="n">
        <v>101.90000000000001</v>
      </c>
      <c r="Y200" s="12" t="n">
        <v>107.3</v>
      </c>
      <c r="Z200" s="12" t="n">
        <v>108.59999999999999</v>
      </c>
      <c r="AA200" s="12" t="n">
        <v>105</v>
      </c>
      <c r="AB200" s="12" t="n">
        <v>104</v>
      </c>
      <c r="AC200" s="12" t="n">
        <v>104</v>
      </c>
    </row>
    <row outlineLevel="0" r="201">
      <c r="A201" s="4" t="s">
        <v>584</v>
      </c>
      <c r="B201" s="6" t="s">
        <v>586</v>
      </c>
      <c r="C201" s="10" t="n">
        <f aca="false" ca="false" dt2D="false" dtr="false" t="normal">IF(X197="", "", X197)</f>
        <v>9339.7000000000007</v>
      </c>
      <c r="D201" s="10" t="n">
        <v>10284.299999999999</v>
      </c>
      <c r="E201" s="10" t="n">
        <v>11371.9</v>
      </c>
      <c r="F201" s="10" t="n">
        <v>12006.5</v>
      </c>
      <c r="G201" s="10" t="n">
        <v>12884.6</v>
      </c>
      <c r="H201" s="10" t="n">
        <v>13895</v>
      </c>
      <c r="I201" s="10" t="n">
        <v>15022.1</v>
      </c>
      <c r="J201" s="9" t="n"/>
      <c r="K201" s="9" t="n"/>
      <c r="L201" s="9" t="n"/>
      <c r="M201" s="9" t="n"/>
      <c r="N201" s="11" t="n"/>
      <c r="O201" s="9" t="n"/>
      <c r="P201" s="9" t="n"/>
      <c r="Q201" s="9" t="n"/>
      <c r="R201" s="9" t="n"/>
      <c r="S201" s="9" t="n"/>
      <c r="T201" s="9" t="n"/>
      <c r="U201" s="9" t="n"/>
      <c r="V201" s="9" t="n"/>
      <c r="W201" s="9" t="n"/>
      <c r="X201" s="12" t="n">
        <v>102.47942110917</v>
      </c>
      <c r="Y201" s="12" t="n">
        <v>102.62238137828901</v>
      </c>
      <c r="Z201" s="12" t="n">
        <v>101.81891620492701</v>
      </c>
      <c r="AA201" s="12" t="n">
        <v>100.552782778268</v>
      </c>
      <c r="AB201" s="12" t="n">
        <v>103.186094711518</v>
      </c>
      <c r="AC201" s="12" t="n">
        <v>102.32027142718999</v>
      </c>
    </row>
    <row outlineLevel="0" r="202">
      <c r="A202" s="4" t="s">
        <v>591</v>
      </c>
      <c r="B202" s="6" t="s">
        <v>593</v>
      </c>
      <c r="C202" s="10" t="n">
        <f aca="false" ca="false" dt2D="false" dtr="false" t="normal">IF(X200="", "", X200)</f>
        <v>101.90000000000001</v>
      </c>
      <c r="D202" s="10" t="n">
        <f aca="false" ca="false" dt2D="false" dtr="false" t="normal">IF(Y200="", "", Y200)</f>
        <v>107.3</v>
      </c>
      <c r="E202" s="10" t="n">
        <f aca="false" ca="false" dt2D="false" dtr="false" t="normal">IF(Z200="", "", Z200)</f>
        <v>108.59999999999999</v>
      </c>
      <c r="F202" s="10" t="n">
        <f aca="false" ca="false" dt2D="false" dtr="false" t="normal">F433</f>
        <v>104.2</v>
      </c>
      <c r="G202" s="10" t="n">
        <f aca="false" ca="false" dt2D="false" dtr="false" t="normal">G433</f>
        <v>103.5</v>
      </c>
      <c r="H202" s="10" t="n">
        <f aca="false" ca="false" dt2D="false" dtr="false" t="normal">H433</f>
        <v>103.8</v>
      </c>
      <c r="I202" s="10" t="n">
        <f aca="false" ca="false" dt2D="false" dtr="false" t="normal">I433</f>
        <v>104</v>
      </c>
      <c r="J202" s="9" t="n"/>
      <c r="K202" s="9" t="n"/>
      <c r="L202" s="9" t="n"/>
      <c r="M202" s="9" t="n"/>
      <c r="N202" s="11" t="n"/>
      <c r="O202" s="9" t="n"/>
      <c r="P202" s="9" t="n"/>
      <c r="Q202" s="9" t="n"/>
      <c r="R202" s="9" t="n"/>
      <c r="S202" s="9" t="n"/>
      <c r="T202" s="9" t="n"/>
      <c r="U202" s="9" t="n"/>
      <c r="V202" s="9" t="n"/>
      <c r="W202" s="9" t="n"/>
      <c r="X202" s="12" t="n"/>
      <c r="Y202" s="12" t="n"/>
      <c r="Z202" s="12" t="n"/>
      <c r="AA202" s="12" t="n"/>
      <c r="AB202" s="12" t="n"/>
      <c r="AC202" s="12" t="n"/>
    </row>
    <row outlineLevel="0" r="203">
      <c r="A203" s="4" t="s">
        <v>599</v>
      </c>
      <c r="B203" s="6" t="s">
        <v>600</v>
      </c>
      <c r="C203" s="26" t="n">
        <f aca="false" ca="false" dt2D="false" dtr="false" t="normal">IF(X201="", "", X201)</f>
        <v>102.47942110917</v>
      </c>
      <c r="D203" s="27" t="n">
        <f aca="false" ca="false" dt2D="false" dtr="false" t="normal">IFERROR(IF(C201=0, 0, D201/C201/IF(D202&lt;&gt;0, D202, 100)*10000), 0)</f>
        <v>102.62238137828912</v>
      </c>
      <c r="E203" s="27" t="n">
        <f aca="false" ca="false" dt2D="false" dtr="false" t="normal">IFERROR(IF(D201=0, 0, E201/D201/IF(E202&lt;&gt;0, E202, 100)*10000), 0)</f>
        <v>101.81891620492742</v>
      </c>
      <c r="F203" s="27" t="n">
        <f aca="false" ca="false" dt2D="false" dtr="false" t="normal">IFERROR(IF(E201=0, 0, F201/E201/IF(F202&lt;&gt;0, F202, 100)*10000), 0)</f>
        <v>101.32478111053918</v>
      </c>
      <c r="G203" s="27" t="n">
        <f aca="false" ca="false" dt2D="false" dtr="false" t="normal">IFERROR(IF(F201=0, 0, G201/F201/IF(G202&lt;&gt;0, G202, 100)*10000), 0)</f>
        <v>103.68457826084945</v>
      </c>
      <c r="H203" s="27" t="n">
        <f aca="false" ca="false" dt2D="false" dtr="false" t="normal">IFERROR(IF(G201=0, 0, H201/G201/IF(H202&lt;&gt;0, H202, 100)*10000), 0)</f>
        <v>103.89394972181843</v>
      </c>
      <c r="I203" s="27" t="n">
        <f aca="false" ca="false" dt2D="false" dtr="false" t="normal">IFERROR(IF(H201=0, 0, I201/H201/IF(I202&lt;&gt;0, I202, 100)*10000), 0)</f>
        <v>103.95341434384255</v>
      </c>
      <c r="J203" s="9" t="n"/>
      <c r="K203" s="9" t="n"/>
      <c r="L203" s="9" t="n"/>
      <c r="M203" s="9" t="n"/>
      <c r="N203" s="11" t="n"/>
      <c r="O203" s="9" t="n"/>
      <c r="P203" s="9" t="n"/>
      <c r="Q203" s="9" t="n"/>
      <c r="R203" s="9" t="n"/>
      <c r="S203" s="9" t="n"/>
      <c r="T203" s="9" t="n"/>
      <c r="U203" s="9" t="n"/>
      <c r="V203" s="9" t="n"/>
      <c r="W203" s="9" t="n"/>
      <c r="X203" s="12" t="n">
        <v>87.799999999999997</v>
      </c>
      <c r="Y203" s="12" t="n">
        <v>96.400000000000006</v>
      </c>
      <c r="Z203" s="12" t="n">
        <v>102.59999999999999</v>
      </c>
      <c r="AA203" s="12" t="n">
        <v>108.3</v>
      </c>
      <c r="AB203" s="12" t="n">
        <v>115.90000000000001</v>
      </c>
      <c r="AC203" s="12" t="n">
        <v>127.09999999999999</v>
      </c>
    </row>
    <row outlineLevel="0" r="204">
      <c r="A204" s="4" t="s">
        <v>608</v>
      </c>
      <c r="B204" s="6" t="n"/>
      <c r="C204" s="27" t="n"/>
      <c r="D204" s="27" t="n"/>
      <c r="E204" s="27" t="n"/>
      <c r="F204" s="27" t="n"/>
      <c r="G204" s="27" t="n"/>
      <c r="H204" s="27" t="n"/>
      <c r="I204" s="27" t="n"/>
      <c r="J204" s="9" t="n"/>
      <c r="K204" s="9" t="n"/>
      <c r="L204" s="9" t="n"/>
      <c r="M204" s="9" t="n"/>
      <c r="N204" s="11" t="n"/>
      <c r="O204" s="9" t="n"/>
      <c r="P204" s="9" t="n"/>
      <c r="Q204" s="9" t="n"/>
      <c r="R204" s="9" t="n"/>
      <c r="S204" s="9" t="n"/>
      <c r="T204" s="9" t="n"/>
      <c r="U204" s="9" t="n"/>
      <c r="V204" s="9" t="n"/>
      <c r="W204" s="9" t="n"/>
      <c r="X204" s="12" t="n">
        <v>106</v>
      </c>
      <c r="Y204" s="12" t="n">
        <v>108.40000000000001</v>
      </c>
      <c r="Z204" s="12" t="n">
        <v>105.3</v>
      </c>
      <c r="AA204" s="12" t="n">
        <v>104.59999999999999</v>
      </c>
      <c r="AB204" s="12" t="n">
        <v>104.5</v>
      </c>
      <c r="AC204" s="12" t="n">
        <v>104.3</v>
      </c>
    </row>
    <row outlineLevel="0" r="205">
      <c r="A205" s="4" t="s">
        <v>612</v>
      </c>
      <c r="B205" s="6" t="s">
        <v>420</v>
      </c>
      <c r="C205" s="10" t="n">
        <f aca="false" ca="false" dt2D="false" dtr="false" t="normal">IF(X203="", "", X203)</f>
        <v>87.799999999999997</v>
      </c>
      <c r="D205" s="10" t="n">
        <v>96.400000000000006</v>
      </c>
      <c r="E205" s="10" t="n">
        <v>102.59999999999999</v>
      </c>
      <c r="F205" s="10" t="n">
        <v>108.3</v>
      </c>
      <c r="G205" s="10" t="n">
        <v>115.90000000000001</v>
      </c>
      <c r="H205" s="10" t="n">
        <v>123.59999999999999</v>
      </c>
      <c r="I205" s="10" t="n">
        <v>131.5</v>
      </c>
      <c r="J205" s="9" t="n"/>
      <c r="K205" s="9" t="n"/>
      <c r="L205" s="9" t="n"/>
      <c r="M205" s="9" t="n"/>
      <c r="N205" s="11" t="n"/>
      <c r="O205" s="9" t="n"/>
      <c r="P205" s="9" t="n"/>
      <c r="Q205" s="9" t="n"/>
      <c r="R205" s="9" t="n"/>
      <c r="S205" s="9" t="n"/>
      <c r="T205" s="9" t="n"/>
      <c r="U205" s="9" t="n"/>
      <c r="V205" s="9" t="n"/>
      <c r="W205" s="9" t="n"/>
      <c r="X205" s="12" t="n">
        <v>100.036459757543</v>
      </c>
      <c r="Y205" s="12" t="n">
        <v>101.286889862065</v>
      </c>
      <c r="Z205" s="12" t="n">
        <v>101.074582402383</v>
      </c>
      <c r="AA205" s="12" t="n">
        <v>100.913533035904</v>
      </c>
      <c r="AB205" s="12" t="n">
        <v>102.409132880047</v>
      </c>
      <c r="AC205" s="12" t="n">
        <v>105.14238065181701</v>
      </c>
    </row>
    <row outlineLevel="0" r="206">
      <c r="A206" s="4" t="s">
        <v>313</v>
      </c>
      <c r="B206" s="6" t="s">
        <v>615</v>
      </c>
      <c r="C206" s="10" t="n">
        <f aca="false" ca="false" dt2D="false" dtr="false" t="normal">IF(X204="", "", X204)</f>
        <v>106</v>
      </c>
      <c r="D206" s="10" t="n">
        <f aca="false" ca="false" dt2D="false" dtr="false" t="normal">IF(Y204="", "", Y204)</f>
        <v>108.40000000000001</v>
      </c>
      <c r="E206" s="10" t="n">
        <f aca="false" ca="false" dt2D="false" dtr="false" t="normal">IF(Z204="", "", Z204)</f>
        <v>105.3</v>
      </c>
      <c r="F206" s="10" t="n">
        <f aca="false" ca="false" dt2D="false" dtr="false" t="normal">F428</f>
        <v>106</v>
      </c>
      <c r="G206" s="10" t="n">
        <f aca="false" ca="false" dt2D="false" dtr="false" t="normal">G428</f>
        <v>104.7</v>
      </c>
      <c r="H206" s="10" t="n">
        <f aca="false" ca="false" dt2D="false" dtr="false" t="normal">H428</f>
        <v>104.2</v>
      </c>
      <c r="I206" s="10" t="n">
        <f aca="false" ca="false" dt2D="false" dtr="false" t="normal">I428</f>
        <v>103.90000000000001</v>
      </c>
      <c r="J206" s="9" t="n"/>
      <c r="K206" s="9" t="n"/>
      <c r="L206" s="9" t="n"/>
      <c r="M206" s="9" t="n"/>
      <c r="N206" s="11" t="n"/>
      <c r="O206" s="9" t="n"/>
      <c r="P206" s="9" t="n"/>
      <c r="Q206" s="9" t="n"/>
      <c r="R206" s="9" t="n"/>
      <c r="S206" s="9" t="n"/>
      <c r="T206" s="9" t="n"/>
      <c r="U206" s="9" t="n"/>
      <c r="V206" s="9" t="n"/>
      <c r="W206" s="9" t="n"/>
      <c r="X206" s="12" t="n"/>
      <c r="Y206" s="12" t="n"/>
      <c r="Z206" s="12" t="n"/>
      <c r="AA206" s="12" t="n"/>
      <c r="AB206" s="12" t="n"/>
      <c r="AC206" s="12" t="n"/>
    </row>
    <row outlineLevel="0" r="207">
      <c r="A207" s="4" t="s">
        <v>621</v>
      </c>
      <c r="B207" s="6" t="s">
        <v>275</v>
      </c>
      <c r="C207" s="26" t="n">
        <f aca="false" ca="false" dt2D="false" dtr="false" t="normal">IF(X205="", "", X205)</f>
        <v>100.036459757543</v>
      </c>
      <c r="D207" s="27" t="n">
        <f aca="false" ca="false" dt2D="false" dtr="false" t="normal">IFERROR(IF(C205=0, 0, D205/C205/IF(D206&lt;&gt;0, D206, 100)*10000), 0)</f>
        <v>101.2868898620649</v>
      </c>
      <c r="E207" s="27" t="n">
        <f aca="false" ca="false" dt2D="false" dtr="false" t="normal">IFERROR(IF(D205=0, 0, E205/D205/IF(E206&lt;&gt;0, E206, 100)*10000), 0)</f>
        <v>101.07458240238321</v>
      </c>
      <c r="F207" s="27" t="n">
        <f aca="false" ca="false" dt2D="false" dtr="false" t="normal">IFERROR(IF(E205=0, 0, F205/E205/IF(F206&lt;&gt;0, F206, 100)*10000), 0)</f>
        <v>99.580712788259959</v>
      </c>
      <c r="G207" s="27" t="n">
        <f aca="false" ca="false" dt2D="false" dtr="false" t="normal">IFERROR(IF(F205=0, 0, G205/F205/IF(G206&lt;&gt;0, G206, 100)*10000), 0)</f>
        <v>102.21350893949295</v>
      </c>
      <c r="H207" s="27" t="n">
        <f aca="false" ca="false" dt2D="false" dtr="false" t="normal">IFERROR(IF(G205=0, 0, H205/G205/IF(H206&lt;&gt;0, H206, 100)*10000), 0)</f>
        <v>102.34516154140424</v>
      </c>
      <c r="I207" s="27" t="n">
        <f aca="false" ca="false" dt2D="false" dtr="false" t="normal">IFERROR(IF(H205=0, 0, I205/H205/IF(I206&lt;&gt;0, I206, 100)*10000), 0)</f>
        <v>102.39806136719713</v>
      </c>
      <c r="J207" s="9" t="n"/>
      <c r="K207" s="9" t="n"/>
      <c r="L207" s="9" t="n"/>
      <c r="M207" s="9" t="n"/>
      <c r="N207" s="11" t="n"/>
      <c r="O207" s="9" t="n"/>
      <c r="P207" s="9" t="n"/>
      <c r="Q207" s="9" t="n"/>
      <c r="R207" s="9" t="n"/>
      <c r="S207" s="9" t="n"/>
      <c r="T207" s="9" t="n"/>
      <c r="U207" s="9" t="n"/>
      <c r="V207" s="9" t="n"/>
      <c r="W207" s="9" t="n"/>
      <c r="X207" s="12" t="n">
        <v>7615.6000000000004</v>
      </c>
      <c r="Y207" s="12" t="n">
        <v>8125.1000000000004</v>
      </c>
      <c r="Z207" s="12" t="n">
        <v>8765.1000000000004</v>
      </c>
      <c r="AA207" s="12" t="n">
        <v>9521.2999999999993</v>
      </c>
      <c r="AB207" s="12" t="n">
        <v>10356.200000000001</v>
      </c>
      <c r="AC207" s="12" t="n">
        <v>11235.700000000001</v>
      </c>
    </row>
    <row outlineLevel="0" r="208">
      <c r="A208" s="4" t="s">
        <v>627</v>
      </c>
      <c r="B208" s="6" t="n"/>
      <c r="C208" s="27" t="n"/>
      <c r="D208" s="27" t="n"/>
      <c r="E208" s="27" t="n"/>
      <c r="F208" s="27" t="n"/>
      <c r="G208" s="27" t="n"/>
      <c r="H208" s="27" t="n"/>
      <c r="I208" s="27" t="n"/>
      <c r="J208" s="9" t="n"/>
      <c r="K208" s="9" t="n"/>
      <c r="L208" s="9" t="n"/>
      <c r="M208" s="9" t="n"/>
      <c r="N208" s="11" t="n"/>
      <c r="O208" s="9" t="n"/>
      <c r="P208" s="9" t="n"/>
      <c r="Q208" s="9" t="n"/>
      <c r="R208" s="9" t="n"/>
      <c r="S208" s="9" t="n"/>
      <c r="T208" s="9" t="n"/>
      <c r="U208" s="9" t="n"/>
      <c r="V208" s="9" t="n"/>
      <c r="W208" s="9" t="n"/>
      <c r="X208" s="12" t="n">
        <v>106</v>
      </c>
      <c r="Y208" s="12" t="n">
        <v>106.59999999999999</v>
      </c>
      <c r="Z208" s="12" t="n">
        <v>107.8</v>
      </c>
      <c r="AA208" s="12" t="n">
        <v>105.3</v>
      </c>
      <c r="AB208" s="12" t="n">
        <v>104.40000000000001</v>
      </c>
      <c r="AC208" s="12" t="n">
        <v>104.3</v>
      </c>
    </row>
    <row outlineLevel="0" r="209">
      <c r="A209" s="4" t="s">
        <v>629</v>
      </c>
      <c r="B209" s="6" t="s">
        <v>632</v>
      </c>
      <c r="C209" s="10" t="n">
        <f aca="false" ca="false" dt2D="false" dtr="false" t="normal">IF(X207="", "", X207)</f>
        <v>7615.6000000000004</v>
      </c>
      <c r="D209" s="10" t="n">
        <v>8125.1000000000004</v>
      </c>
      <c r="E209" s="10" t="n">
        <v>8765.1000000000004</v>
      </c>
      <c r="F209" s="10" t="n">
        <v>9521.2999999999993</v>
      </c>
      <c r="G209" s="10" t="n">
        <v>10356.200000000001</v>
      </c>
      <c r="H209" s="10" t="n">
        <v>11201.200000000001</v>
      </c>
      <c r="I209" s="10" t="n">
        <v>12159.299999999999</v>
      </c>
      <c r="J209" s="9" t="n"/>
      <c r="K209" s="9" t="n"/>
      <c r="L209" s="9" t="n"/>
      <c r="M209" s="9" t="n"/>
      <c r="N209" s="11" t="n"/>
      <c r="O209" s="9" t="n"/>
      <c r="P209" s="9" t="n"/>
      <c r="Q209" s="9" t="n"/>
      <c r="R209" s="9" t="n"/>
      <c r="S209" s="9" t="n"/>
      <c r="T209" s="9" t="n"/>
      <c r="U209" s="9" t="n"/>
      <c r="V209" s="9" t="n"/>
      <c r="W209" s="9" t="n"/>
      <c r="X209" s="12" t="n">
        <v>100.499780409115</v>
      </c>
      <c r="Y209" s="12" t="n">
        <v>100.084629289125</v>
      </c>
      <c r="Z209" s="12" t="n">
        <v>100.07126728327501</v>
      </c>
      <c r="AA209" s="12" t="n">
        <v>103.15992145444601</v>
      </c>
      <c r="AB209" s="12" t="n">
        <v>104.18463655977899</v>
      </c>
      <c r="AC209" s="12" t="n">
        <v>104.019652203284</v>
      </c>
    </row>
    <row outlineLevel="0" r="210">
      <c r="A210" s="4" t="s">
        <v>631</v>
      </c>
      <c r="B210" s="6" t="s">
        <v>633</v>
      </c>
      <c r="C210" s="10" t="n">
        <f aca="false" ca="false" dt2D="false" dtr="false" t="normal">IF(X208="", "", X208)</f>
        <v>106</v>
      </c>
      <c r="D210" s="10" t="n">
        <f aca="false" ca="false" dt2D="false" dtr="false" t="normal">IF(Y208="", "", Y208)</f>
        <v>106.59999999999999</v>
      </c>
      <c r="E210" s="10" t="n">
        <f aca="false" ca="false" dt2D="false" dtr="false" t="normal">IF(Z208="", "", Z208)</f>
        <v>107.8</v>
      </c>
      <c r="F210" s="10" t="n">
        <f aca="false" ca="false" dt2D="false" dtr="false" t="normal">F434</f>
        <v>106.5</v>
      </c>
      <c r="G210" s="10" t="n">
        <f aca="false" ca="false" dt2D="false" dtr="false" t="normal">G434</f>
        <v>105</v>
      </c>
      <c r="H210" s="10" t="n">
        <f aca="false" ca="false" dt2D="false" dtr="false" t="normal">H434</f>
        <v>104.09999999999999</v>
      </c>
      <c r="I210" s="10" t="n">
        <f aca="false" ca="false" dt2D="false" dtr="false" t="normal">I434</f>
        <v>104.09999999999999</v>
      </c>
      <c r="J210" s="9" t="n"/>
      <c r="K210" s="9" t="n"/>
      <c r="L210" s="9" t="n"/>
      <c r="M210" s="9" t="n"/>
      <c r="N210" s="11" t="n"/>
      <c r="O210" s="9" t="n"/>
      <c r="P210" s="9" t="n"/>
      <c r="Q210" s="9" t="n"/>
      <c r="R210" s="9" t="n"/>
      <c r="S210" s="9" t="n"/>
      <c r="T210" s="9" t="n"/>
      <c r="U210" s="9" t="n"/>
      <c r="V210" s="9" t="n"/>
      <c r="W210" s="9" t="n"/>
      <c r="X210" s="12" t="n"/>
      <c r="Y210" s="12" t="n"/>
      <c r="Z210" s="12" t="n"/>
      <c r="AA210" s="12" t="n"/>
      <c r="AB210" s="12" t="n"/>
      <c r="AC210" s="12" t="n"/>
    </row>
    <row outlineLevel="0" r="211">
      <c r="A211" s="4" t="s">
        <v>636</v>
      </c>
      <c r="B211" s="6" t="s">
        <v>637</v>
      </c>
      <c r="C211" s="26" t="n">
        <f aca="false" ca="false" dt2D="false" dtr="false" t="normal">IF(X209="", "", X209)</f>
        <v>100.499780409115</v>
      </c>
      <c r="D211" s="27" t="n">
        <f aca="false" ca="false" dt2D="false" dtr="false" t="normal">IFERROR(IF(C209=0, 0, D209/C209/IF(D210&lt;&gt;0, D210, 100)*10000), 0)</f>
        <v>100.08462928912481</v>
      </c>
      <c r="E211" s="27" t="n">
        <f aca="false" ca="false" dt2D="false" dtr="false" t="normal">IFERROR(IF(D209=0, 0, E209/D209/IF(E210&lt;&gt;0, E210, 100)*10000), 0)</f>
        <v>100.07126728327522</v>
      </c>
      <c r="F211" s="27" t="n">
        <f aca="false" ca="false" dt2D="false" dtr="false" t="normal">IFERROR(IF(E209=0, 0, F209/E209/IF(F210&lt;&gt;0, F210, 100)*10000), 0)</f>
        <v>101.99755614228279</v>
      </c>
      <c r="G211" s="27" t="n">
        <f aca="false" ca="false" dt2D="false" dtr="false" t="normal">IFERROR(IF(F209=0, 0, G209/F209/IF(G210&lt;&gt;0, G210, 100)*10000), 0)</f>
        <v>103.58929577943789</v>
      </c>
      <c r="H211" s="27" t="n">
        <f aca="false" ca="false" dt2D="false" dtr="false" t="normal">IFERROR(IF(G209=0, 0, H209/G209/IF(H210&lt;&gt;0, H210, 100)*10000), 0)</f>
        <v>103.89948460431181</v>
      </c>
      <c r="I211" s="27" t="n">
        <f aca="false" ca="false" dt2D="false" dtr="false" t="normal">IFERROR(IF(H209=0, 0, I209/H209/IF(I210&lt;&gt;0, I210, 100)*10000), 0)</f>
        <v>104.27814393291123</v>
      </c>
      <c r="J211" s="9" t="n"/>
      <c r="K211" s="41" t="n">
        <v>2156.8400000000001</v>
      </c>
      <c r="L211" s="41" t="n">
        <v>886.45600000000002</v>
      </c>
      <c r="M211" s="41" t="n">
        <v>0</v>
      </c>
      <c r="N211" s="11" t="n"/>
      <c r="O211" s="9" t="n"/>
      <c r="P211" s="9" t="n"/>
      <c r="Q211" s="9" t="n"/>
      <c r="R211" s="9" t="n"/>
      <c r="S211" s="9" t="n"/>
      <c r="T211" s="9" t="n"/>
      <c r="U211" s="9" t="n"/>
      <c r="V211" s="9" t="n"/>
      <c r="W211" s="9" t="n"/>
      <c r="X211" s="12" t="n">
        <v>5220.1999999999998</v>
      </c>
      <c r="Y211" s="12" t="n">
        <v>5849.3999999999996</v>
      </c>
      <c r="Z211" s="12" t="n">
        <v>6504.3000000000002</v>
      </c>
      <c r="AA211" s="12" t="n">
        <v>6875</v>
      </c>
      <c r="AB211" s="12" t="n">
        <v>7372.8000000000002</v>
      </c>
      <c r="AC211" s="12" t="n">
        <v>7881.3999999999996</v>
      </c>
    </row>
    <row outlineLevel="0" r="212">
      <c r="A212" s="4" t="n"/>
      <c r="B212" s="6" t="n"/>
      <c r="C212" s="27" t="n"/>
      <c r="D212" s="27" t="n"/>
      <c r="E212" s="27" t="n"/>
      <c r="F212" s="27" t="n"/>
      <c r="G212" s="27" t="n"/>
      <c r="H212" s="27" t="n"/>
      <c r="I212" s="27" t="n"/>
      <c r="J212" s="9" t="n"/>
      <c r="K212" s="9" t="n"/>
      <c r="L212" s="9" t="n"/>
      <c r="M212" s="9" t="n"/>
      <c r="N212" s="169" t="s">
        <v>646</v>
      </c>
      <c r="O212" s="169" t="s"/>
      <c r="P212" s="169" t="s"/>
      <c r="Q212" s="169" t="s"/>
      <c r="R212" s="169" t="s"/>
      <c r="S212" s="169" t="s"/>
      <c r="T212" s="169" t="s"/>
      <c r="U212" s="169" t="s"/>
      <c r="V212" s="169" t="s"/>
      <c r="W212" s="170" t="n"/>
      <c r="X212" s="12" t="n">
        <v>104.054030496916</v>
      </c>
      <c r="Y212" s="12" t="n">
        <v>107.895961979006</v>
      </c>
      <c r="Z212" s="12" t="n">
        <v>106.900133757668</v>
      </c>
      <c r="AA212" s="12" t="n">
        <v>104.86919854545501</v>
      </c>
      <c r="AB212" s="12" t="n">
        <v>104.32050509982599</v>
      </c>
      <c r="AC212" s="12" t="n">
        <v>104.15616514832401</v>
      </c>
    </row>
    <row outlineLevel="0" r="213">
      <c r="A213" s="4" t="s">
        <v>641</v>
      </c>
      <c r="B213" s="6" t="s">
        <v>642</v>
      </c>
      <c r="C213" s="10" t="n">
        <f aca="false" ca="false" dt2D="false" dtr="false" t="normal">ROUND(SUM(C220, C224, C228, C234, C238, C242, C246, C252, C256, C260), 1)</f>
        <v>5220.1999999999998</v>
      </c>
      <c r="D213" s="10" t="n">
        <f aca="false" ca="false" dt2D="false" dtr="false" t="normal">ROUND(SUM(D220, D224, D228, D234, D238, D242, D246, D252, D256, D260), 1)</f>
        <v>5849.3999999999996</v>
      </c>
      <c r="E213" s="10" t="n">
        <f aca="false" ca="false" dt2D="false" dtr="false" t="normal">ROUND(SUM(E220, E224, E228, E234, E238, E242, E246, E252, E256, E260), 1)</f>
        <v>6504.3000000000002</v>
      </c>
      <c r="F213" s="10" t="n">
        <f aca="false" ca="false" dt2D="false" dtr="false" t="normal">ROUND(SUM(F220, F224, F228, F234, F238, F242, F246, F252, F256, F260), 1)</f>
        <v>6875</v>
      </c>
      <c r="G213" s="10" t="n">
        <f aca="false" ca="false" dt2D="false" dtr="false" t="normal">ROUND(SUM(G220, G224, G228, G234, G238, G242, G246, G252, G256, G260), 1)</f>
        <v>7372.8000000000011</v>
      </c>
      <c r="H213" s="10" t="n">
        <f aca="false" ca="false" dt2D="false" dtr="false" t="normal">ROUND(SUM(H220, H224, H228, H234, H238, H242, H246, H252, H256, H260), 1)</f>
        <v>7902.2000000000007</v>
      </c>
      <c r="I213" s="10" t="n">
        <f aca="false" ca="false" dt2D="false" dtr="false" t="normal">ROUND(SUM(I220, I224, I228, I234, I238, I242, I246, I252, I256, I260), 1)</f>
        <v>8478.2999999999993</v>
      </c>
      <c r="J213" s="9" t="n"/>
      <c r="K213" s="9" t="n"/>
      <c r="L213" s="9" t="n"/>
      <c r="M213" s="9" t="n"/>
      <c r="N213" s="366" t="n"/>
      <c r="O213" s="366" t="n"/>
      <c r="P213" s="366" t="n"/>
      <c r="Q213" s="366" t="n"/>
      <c r="R213" s="366" t="n"/>
      <c r="S213" s="366" t="n"/>
      <c r="T213" s="366" t="n"/>
      <c r="U213" s="366" t="n"/>
      <c r="V213" s="366" t="n"/>
      <c r="W213" s="366" t="n"/>
      <c r="X213" s="12" t="n">
        <v>102.079858384999</v>
      </c>
      <c r="Y213" s="12" t="n">
        <v>103.852985768789</v>
      </c>
      <c r="Z213" s="12" t="n">
        <v>104.018597728508</v>
      </c>
      <c r="AA213" s="12" t="n">
        <v>100.791565186545</v>
      </c>
      <c r="AB213" s="12" t="n">
        <v>102.799279173453</v>
      </c>
      <c r="AC213" s="12" t="n">
        <v>102.632742709783</v>
      </c>
    </row>
    <row customHeight="true" ht="59.0390625" outlineLevel="0" r="214">
      <c r="A214" s="81" t="s">
        <v>649</v>
      </c>
      <c r="B214" s="83" t="s">
        <v>134</v>
      </c>
      <c r="C214" s="412" t="n">
        <v>104.054030496916</v>
      </c>
      <c r="D214" s="412" t="n">
        <v>107.8959619790064</v>
      </c>
      <c r="E214" s="412" t="n">
        <v>106.900133757668</v>
      </c>
      <c r="F214" s="412" t="n">
        <v>104.84471272727272</v>
      </c>
      <c r="G214" s="412" t="n">
        <v>104.17773980034721</v>
      </c>
      <c r="H214" s="412" t="n">
        <v>104.01587026397713</v>
      </c>
      <c r="I214" s="412" t="n">
        <v>103.95535543682109</v>
      </c>
      <c r="J214" s="9" t="n"/>
      <c r="K214" s="9" t="n"/>
      <c r="L214" s="9" t="n"/>
      <c r="M214" s="9" t="n"/>
      <c r="N214" s="181" t="s">
        <v>650</v>
      </c>
      <c r="O214" s="413" t="n"/>
      <c r="P214" s="413" t="n"/>
      <c r="Q214" s="413" t="n"/>
      <c r="R214" s="413" t="n"/>
      <c r="S214" s="413" t="n"/>
      <c r="T214" s="413" t="n"/>
      <c r="U214" s="413" t="n"/>
      <c r="V214" s="9" t="n"/>
      <c r="W214" s="9" t="n"/>
      <c r="X214" s="12" t="n"/>
      <c r="Y214" s="12" t="n"/>
      <c r="Z214" s="12" t="n"/>
      <c r="AA214" s="12" t="n"/>
      <c r="AB214" s="12" t="n"/>
      <c r="AC214" s="12" t="n"/>
    </row>
    <row outlineLevel="0" r="215">
      <c r="A215" s="122" t="s">
        <v>1</v>
      </c>
      <c r="B215" s="5" t="s">
        <v>1</v>
      </c>
      <c r="C215" s="95" t="n"/>
      <c r="D215" s="95" t="n"/>
      <c r="E215" s="95" t="n"/>
      <c r="F215" s="95" t="n"/>
      <c r="G215" s="95" t="n"/>
      <c r="H215" s="95" t="n"/>
      <c r="I215" s="95" t="n"/>
      <c r="J215" s="9" t="n"/>
      <c r="K215" s="9" t="n"/>
      <c r="L215" s="9" t="n"/>
      <c r="M215" s="9" t="n"/>
      <c r="N215" s="366" t="n"/>
      <c r="O215" s="366" t="n"/>
      <c r="P215" s="366" t="n"/>
      <c r="Q215" s="366" t="n"/>
      <c r="R215" s="366" t="n"/>
      <c r="S215" s="366" t="n"/>
      <c r="T215" s="366" t="n"/>
      <c r="U215" s="366" t="n"/>
      <c r="V215" s="366" t="n"/>
      <c r="W215" s="366" t="n"/>
      <c r="X215" s="12" t="n"/>
      <c r="Y215" s="12" t="n"/>
      <c r="Z215" s="12" t="n"/>
      <c r="AA215" s="12" t="n"/>
      <c r="AB215" s="12" t="n"/>
      <c r="AC215" s="12" t="n"/>
    </row>
    <row outlineLevel="0" r="216">
      <c r="A216" s="124" t="n">
        <v>40</v>
      </c>
      <c r="B216" s="414" t="s"/>
      <c r="C216" s="415" t="s"/>
      <c r="D216" s="416" t="s"/>
      <c r="E216" s="417" t="s"/>
      <c r="F216" s="418" t="s"/>
      <c r="G216" s="419" t="s"/>
      <c r="H216" s="420" t="s"/>
      <c r="I216" s="421" t="s"/>
      <c r="J216" s="9" t="n"/>
      <c r="K216" s="9" t="n"/>
      <c r="L216" s="9" t="n"/>
      <c r="M216" s="9" t="n"/>
      <c r="N216" s="366" t="n"/>
      <c r="O216" s="366" t="n"/>
      <c r="P216" s="366" t="n"/>
      <c r="Q216" s="366" t="n"/>
      <c r="R216" s="366" t="n"/>
      <c r="S216" s="366" t="n"/>
      <c r="T216" s="366" t="n"/>
      <c r="U216" s="366" t="n"/>
      <c r="V216" s="366" t="n"/>
      <c r="W216" s="366" t="n"/>
      <c r="X216" s="12" t="n"/>
      <c r="Y216" s="12" t="n"/>
      <c r="Z216" s="12" t="n"/>
      <c r="AA216" s="12" t="n"/>
      <c r="AB216" s="12" t="n"/>
      <c r="AC216" s="12" t="n"/>
    </row>
    <row outlineLevel="0" r="217">
      <c r="A217" s="4" t="s">
        <v>634</v>
      </c>
      <c r="B217" s="6" t="s">
        <v>635</v>
      </c>
      <c r="C217" s="26" t="n">
        <f aca="false" ca="false" dt2D="false" dtr="false" t="normal">IF(X213="", "", X213)</f>
        <v>102.079858384999</v>
      </c>
      <c r="D217" s="27" t="n">
        <f aca="false" ca="false" dt2D="false" dtr="false" t="normal">IFERROR(IF(C213=0, 0, D213/C213/IF(D214&lt;&gt;0, D214, 100)*10000), 0)</f>
        <v>103.85298576878907</v>
      </c>
      <c r="E217" s="27" t="n">
        <f aca="false" ca="false" dt2D="false" dtr="false" t="normal">IFERROR(IF(D213=0, 0, E213/D213/IF(E214&lt;&gt;0, E214, 100)*10000), 0)</f>
        <v>104.01859772850844</v>
      </c>
      <c r="F217" s="27" t="n">
        <f aca="false" ca="false" dt2D="false" dtr="false" t="normal">IFERROR(IF(E213=0, 0, F213/E213/IF(F214&lt;&gt;0, F214, 100)*10000), 0)</f>
        <v>100.8151044178059</v>
      </c>
      <c r="G217" s="27" t="n">
        <f aca="false" ca="false" dt2D="false" dtr="false" t="normal">IFERROR(IF(F213=0, 0, G213/F213/IF(G214&lt;&gt;0, G214, 100)*10000), 0)</f>
        <v>102.94015542883747</v>
      </c>
      <c r="H217" s="27" t="n">
        <f aca="false" ca="false" dt2D="false" dtr="false" t="normal">IFERROR(IF(G213=0, 0, H213/G213/IF(H214&lt;&gt;0, H214, 100)*10000), 0)</f>
        <v>103.04239802695757</v>
      </c>
      <c r="I217" s="27" t="n">
        <f aca="false" ca="false" dt2D="false" dtr="false" t="normal">IFERROR(IF(H213=0, 0, I213/H213/IF(I214&lt;&gt;0, I214, 100)*10000), 0)</f>
        <v>103.20812658615834</v>
      </c>
      <c r="J217" s="9" t="n"/>
      <c r="K217" s="9" t="n"/>
      <c r="L217" s="9" t="n"/>
      <c r="M217" s="9" t="n"/>
      <c r="N217" s="11" t="n"/>
      <c r="O217" s="9" t="n"/>
      <c r="P217" s="9" t="n"/>
      <c r="Q217" s="9" t="n"/>
      <c r="R217" s="9" t="n"/>
      <c r="S217" s="9" t="n"/>
      <c r="T217" s="9" t="n"/>
      <c r="U217" s="9" t="n"/>
      <c r="V217" s="9" t="n"/>
      <c r="W217" s="9" t="n"/>
      <c r="X217" s="12" t="n"/>
      <c r="Y217" s="12" t="n"/>
      <c r="Z217" s="12" t="n"/>
      <c r="AA217" s="12" t="n"/>
      <c r="AB217" s="12" t="n"/>
      <c r="AC217" s="12" t="n"/>
    </row>
    <row outlineLevel="0" r="218">
      <c r="A218" s="4" t="s">
        <v>643</v>
      </c>
      <c r="B218" s="6" t="n"/>
      <c r="C218" s="182" t="n">
        <f aca="false" ca="false" dt2D="false" dtr="false" t="normal">ROUND(C213-ROUND(SUM(C220, C224, C228, C234, C238, C242, C246, C252, C256, C260), 1), 1)</f>
        <v>0</v>
      </c>
      <c r="D218" s="182" t="n">
        <f aca="false" ca="false" dt2D="false" dtr="false" t="normal">ROUND(D213-ROUND(SUM(D220, D224, D228, D234, D238, D242, D246, D252, D256, D260), 1), 1)</f>
        <v>0</v>
      </c>
      <c r="E218" s="182" t="n">
        <f aca="false" ca="false" dt2D="false" dtr="false" t="normal">ROUND(E213-ROUND(SUM(E220, E224, E228, E234, E238, E242, E246, E252, E256, E260), 1), 1)</f>
        <v>0</v>
      </c>
      <c r="F218" s="182" t="n">
        <f aca="false" ca="false" dt2D="false" dtr="false" t="normal">ROUND(F213-ROUND(SUM(F220, F224, F228, F234, F238, F242, F246, F252, F256, F260), 1), 1)</f>
        <v>0</v>
      </c>
      <c r="G218" s="182" t="n">
        <f aca="false" ca="false" dt2D="false" dtr="false" t="normal">ROUND(G213-ROUND(SUM(G220, G224, G228, G234, G238, G242, G246, G252, G256, G260), 1), 1)</f>
        <v>0</v>
      </c>
      <c r="H218" s="182" t="n">
        <f aca="false" ca="false" dt2D="false" dtr="false" t="normal">ROUND(H213-ROUND(SUM(H220, H224, H228, H234, H238, H242, H246, H252, H256, H260), 1), 1)</f>
        <v>0</v>
      </c>
      <c r="I218" s="182" t="n">
        <f aca="false" ca="false" dt2D="false" dtr="false" t="normal">ROUND(I213-ROUND(SUM(I220, I224, I228, I234, I238, I242, I246, I252, I256, I260), 1), 1)</f>
        <v>0</v>
      </c>
      <c r="J218" s="9" t="n"/>
      <c r="K218" s="41" t="n">
        <v>0</v>
      </c>
      <c r="L218" s="41" t="n">
        <v>0</v>
      </c>
      <c r="M218" s="41" t="n">
        <v>0</v>
      </c>
      <c r="N218" s="11" t="n"/>
      <c r="O218" s="9" t="n"/>
      <c r="P218" s="9" t="n"/>
      <c r="Q218" s="9" t="n"/>
      <c r="R218" s="9" t="n"/>
      <c r="S218" s="9" t="n"/>
      <c r="T218" s="9" t="n"/>
      <c r="U218" s="9" t="n"/>
      <c r="V218" s="9" t="n"/>
      <c r="W218" s="9" t="n"/>
      <c r="X218" s="12" t="n">
        <v>0</v>
      </c>
      <c r="Y218" s="12" t="n">
        <v>0</v>
      </c>
      <c r="Z218" s="12" t="n">
        <v>0</v>
      </c>
      <c r="AA218" s="12" t="n">
        <v>0</v>
      </c>
      <c r="AB218" s="12" t="n">
        <v>0</v>
      </c>
      <c r="AC218" s="12" t="n">
        <v>0</v>
      </c>
    </row>
    <row outlineLevel="0" r="219">
      <c r="A219" s="4" t="s">
        <v>651</v>
      </c>
      <c r="B219" s="6" t="n"/>
      <c r="C219" s="27" t="n"/>
      <c r="D219" s="27" t="n"/>
      <c r="E219" s="27" t="n"/>
      <c r="F219" s="27" t="n"/>
      <c r="G219" s="27" t="n"/>
      <c r="H219" s="27" t="n"/>
      <c r="I219" s="27" t="n"/>
      <c r="J219" s="9" t="n"/>
      <c r="K219" s="9" t="n"/>
      <c r="L219" s="9" t="n"/>
      <c r="M219" s="9" t="n"/>
      <c r="N219" s="11" t="n"/>
      <c r="O219" s="9" t="n"/>
      <c r="P219" s="9" t="n"/>
      <c r="Q219" s="9" t="n"/>
      <c r="R219" s="9" t="n"/>
      <c r="S219" s="9" t="n"/>
      <c r="T219" s="9" t="n"/>
      <c r="U219" s="9" t="n"/>
      <c r="V219" s="9" t="n"/>
      <c r="W219" s="9" t="n"/>
      <c r="X219" s="12" t="s">
        <v>1</v>
      </c>
      <c r="Y219" s="12" t="s">
        <v>1</v>
      </c>
      <c r="Z219" s="12" t="n">
        <v>104.8</v>
      </c>
      <c r="AA219" s="12" t="n">
        <v>104.8</v>
      </c>
      <c r="AB219" s="12" t="n">
        <v>104.3</v>
      </c>
      <c r="AC219" s="12" t="n">
        <v>104.2</v>
      </c>
    </row>
    <row outlineLevel="0" r="220">
      <c r="A220" s="4" t="s">
        <v>638</v>
      </c>
      <c r="B220" s="6" t="s">
        <v>639</v>
      </c>
      <c r="C220" s="10" t="n">
        <f aca="false" ca="false" dt2D="false" dtr="false" t="normal">IF(X218="", "", X218)</f>
        <v>0</v>
      </c>
      <c r="D220" s="10" t="n"/>
      <c r="E220" s="10" t="n"/>
      <c r="F220" s="10" t="n"/>
      <c r="G220" s="10" t="n"/>
      <c r="H220" s="10" t="n"/>
      <c r="I220" s="10" t="n"/>
      <c r="J220" s="9" t="n"/>
      <c r="K220" s="9" t="n"/>
      <c r="L220" s="9" t="n"/>
      <c r="M220" s="9" t="n"/>
      <c r="N220" s="11" t="n"/>
      <c r="O220" s="9" t="n"/>
      <c r="P220" s="9" t="n"/>
      <c r="Q220" s="9" t="n"/>
      <c r="R220" s="9" t="n"/>
      <c r="S220" s="9" t="n"/>
      <c r="T220" s="9" t="n"/>
      <c r="U220" s="9" t="n"/>
      <c r="V220" s="9" t="n"/>
      <c r="W220" s="9" t="n"/>
      <c r="X220" s="12" t="n">
        <v>0</v>
      </c>
      <c r="Y220" s="12" t="n">
        <v>0</v>
      </c>
      <c r="Z220" s="12" t="n">
        <v>0</v>
      </c>
      <c r="AA220" s="12" t="n">
        <v>0</v>
      </c>
      <c r="AB220" s="12" t="n">
        <v>0</v>
      </c>
      <c r="AC220" s="12" t="n">
        <v>0</v>
      </c>
    </row>
    <row outlineLevel="0" r="221">
      <c r="A221" s="4" t="s">
        <v>644</v>
      </c>
      <c r="B221" s="6" t="s">
        <v>645</v>
      </c>
      <c r="C221" s="10" t="str">
        <f aca="false" ca="false" dt2D="false" dtr="false" t="normal">IF(X219="", "", X219)</f>
        <v/>
      </c>
      <c r="D221" s="10" t="str">
        <f aca="false" ca="false" dt2D="false" dtr="false" t="normal">IF(Y219="", "", Y219)</f>
        <v/>
      </c>
      <c r="E221" s="10" t="n">
        <f aca="false" ca="false" dt2D="false" dtr="false" t="normal">IF(Z219="", "", Z219)</f>
        <v>104.8</v>
      </c>
      <c r="F221" s="10" t="n">
        <f aca="false" ca="false" dt2D="false" dtr="false" t="normal">F424</f>
        <v>105.5</v>
      </c>
      <c r="G221" s="10" t="n">
        <f aca="false" ca="false" dt2D="false" dtr="false" t="normal">G424</f>
        <v>102.59999999999999</v>
      </c>
      <c r="H221" s="10" t="n">
        <f aca="false" ca="false" dt2D="false" dtr="false" t="normal">H424</f>
        <v>104.59999999999999</v>
      </c>
      <c r="I221" s="10" t="n">
        <f aca="false" ca="false" dt2D="false" dtr="false" t="normal">I424</f>
        <v>103.90000000000001</v>
      </c>
      <c r="J221" s="9" t="n"/>
      <c r="K221" s="9" t="n"/>
      <c r="L221" s="9" t="n"/>
      <c r="M221" s="9" t="n"/>
      <c r="N221" s="11" t="n"/>
      <c r="O221" s="9" t="n"/>
      <c r="P221" s="9" t="n"/>
      <c r="Q221" s="9" t="n"/>
      <c r="R221" s="9" t="n"/>
      <c r="S221" s="9" t="n"/>
      <c r="T221" s="9" t="n"/>
      <c r="U221" s="9" t="n"/>
      <c r="V221" s="9" t="n"/>
      <c r="W221" s="9" t="n"/>
      <c r="X221" s="12" t="n"/>
      <c r="Y221" s="12" t="n"/>
      <c r="Z221" s="12" t="n"/>
      <c r="AA221" s="12" t="n"/>
      <c r="AB221" s="12" t="n"/>
      <c r="AC221" s="12" t="n"/>
    </row>
    <row outlineLevel="0" r="222">
      <c r="A222" s="4" t="s">
        <v>647</v>
      </c>
      <c r="B222" s="6" t="s">
        <v>648</v>
      </c>
      <c r="C222" s="26" t="n">
        <f aca="false" ca="false" dt2D="false" dtr="false" t="normal">IF(X220="", "", X220)</f>
        <v>0</v>
      </c>
      <c r="D222" s="27" t="n">
        <f aca="false" ca="false" dt2D="false" dtr="false" t="normal">IFERROR(IF(C220=0, 0, D220/C220/IF(D221&lt;&gt;0, D221, 100)*10000), 0)</f>
        <v>0</v>
      </c>
      <c r="E222" s="27" t="n">
        <f aca="false" ca="false" dt2D="false" dtr="false" t="normal">IFERROR(IF(D220=0, 0, E220/D220/IF(E221&lt;&gt;0, E221, 100)*10000), 0)</f>
        <v>0</v>
      </c>
      <c r="F222" s="27" t="n">
        <f aca="false" ca="false" dt2D="false" dtr="false" t="normal">IFERROR(IF(E220=0, 0, F220/E220/IF(F221&lt;&gt;0, F221, 100)*10000), 0)</f>
        <v>0</v>
      </c>
      <c r="G222" s="27" t="n">
        <f aca="false" ca="false" dt2D="false" dtr="false" t="normal">IFERROR(IF(F220=0, 0, G220/F220/IF(G221&lt;&gt;0, G221, 100)*10000), 0)</f>
        <v>0</v>
      </c>
      <c r="H222" s="27" t="n">
        <f aca="false" ca="false" dt2D="false" dtr="false" t="normal">IFERROR(IF(G220=0, 0, H220/G220/IF(H221&lt;&gt;0, H221, 100)*10000), 0)</f>
        <v>0</v>
      </c>
      <c r="I222" s="27" t="n">
        <f aca="false" ca="false" dt2D="false" dtr="false" t="normal">IFERROR(IF(H220=0, 0, I220/H220/IF(I221&lt;&gt;0, I221, 100)*10000), 0)</f>
        <v>0</v>
      </c>
      <c r="J222" s="9" t="n"/>
      <c r="K222" s="41" t="n">
        <v>508.62599999999998</v>
      </c>
      <c r="L222" s="41" t="n">
        <v>0</v>
      </c>
      <c r="M222" s="41" t="n">
        <v>0</v>
      </c>
      <c r="N222" s="11" t="n"/>
      <c r="O222" s="9" t="n"/>
      <c r="P222" s="9" t="n"/>
      <c r="Q222" s="9" t="n"/>
      <c r="R222" s="9" t="n"/>
      <c r="S222" s="9" t="n"/>
      <c r="T222" s="9" t="n"/>
      <c r="U222" s="9" t="n"/>
      <c r="V222" s="9" t="n"/>
      <c r="W222" s="9" t="n"/>
      <c r="X222" s="12" t="n">
        <v>1674.7</v>
      </c>
      <c r="Y222" s="12" t="n">
        <v>2001.8</v>
      </c>
      <c r="Z222" s="12" t="n">
        <v>2268.1999999999998</v>
      </c>
      <c r="AA222" s="12" t="n">
        <v>2386.6999999999998</v>
      </c>
      <c r="AB222" s="12" t="n">
        <v>2604.3000000000002</v>
      </c>
      <c r="AC222" s="12" t="n">
        <v>2835.0999999999999</v>
      </c>
    </row>
    <row outlineLevel="0" r="223">
      <c r="A223" s="4" t="s">
        <v>652</v>
      </c>
      <c r="B223" s="350" t="n"/>
      <c r="C223" s="27" t="n"/>
      <c r="D223" s="27" t="n"/>
      <c r="E223" s="27" t="n"/>
      <c r="F223" s="27" t="n"/>
      <c r="G223" s="27" t="n"/>
      <c r="H223" s="27" t="n"/>
      <c r="I223" s="27" t="n"/>
      <c r="J223" s="9" t="n"/>
      <c r="K223" s="9" t="n"/>
      <c r="L223" s="9" t="n"/>
      <c r="M223" s="9" t="n"/>
      <c r="N223" s="11" t="n"/>
      <c r="O223" s="9" t="n"/>
      <c r="P223" s="9" t="n"/>
      <c r="Q223" s="9" t="n"/>
      <c r="R223" s="9" t="n"/>
      <c r="S223" s="9" t="n"/>
      <c r="T223" s="9" t="n"/>
      <c r="U223" s="9" t="n"/>
      <c r="V223" s="9" t="n"/>
      <c r="W223" s="9" t="n"/>
      <c r="X223" s="12" t="n">
        <v>103.90000000000001</v>
      </c>
      <c r="Y223" s="12" t="n">
        <v>109.5</v>
      </c>
      <c r="Z223" s="12" t="n">
        <v>106</v>
      </c>
      <c r="AA223" s="12" t="n">
        <v>104.8</v>
      </c>
      <c r="AB223" s="12" t="n">
        <v>104.5</v>
      </c>
      <c r="AC223" s="12" t="n">
        <v>104.2</v>
      </c>
    </row>
    <row outlineLevel="0" r="224">
      <c r="A224" s="4" t="s">
        <v>0</v>
      </c>
      <c r="B224" s="6" t="s">
        <v>3</v>
      </c>
      <c r="C224" s="10" t="n">
        <f aca="false" ca="false" dt2D="false" dtr="false" t="normal">IF(X222="", "", X222)</f>
        <v>1674.7</v>
      </c>
      <c r="D224" s="10" t="n">
        <v>2001.8</v>
      </c>
      <c r="E224" s="10" t="n">
        <v>2268.1999999999998</v>
      </c>
      <c r="F224" s="10" t="n">
        <v>2386.6999999999998</v>
      </c>
      <c r="G224" s="10" t="n">
        <v>2604.3000000000002</v>
      </c>
      <c r="H224" s="10" t="n">
        <v>2831.8000000000002</v>
      </c>
      <c r="I224" s="10" t="n">
        <v>3076.9000000000001</v>
      </c>
      <c r="J224" s="9" t="n"/>
      <c r="K224" s="9" t="n"/>
      <c r="L224" s="9" t="n"/>
      <c r="M224" s="9" t="n"/>
      <c r="N224" s="11" t="n"/>
      <c r="O224" s="9" t="n"/>
      <c r="P224" s="9" t="n"/>
      <c r="Q224" s="9" t="n"/>
      <c r="R224" s="9" t="n"/>
      <c r="S224" s="9" t="n"/>
      <c r="T224" s="9" t="n"/>
      <c r="U224" s="9" t="n"/>
      <c r="V224" s="9" t="n"/>
      <c r="W224" s="9" t="n"/>
      <c r="X224" s="12" t="n">
        <v>102.46254567818499</v>
      </c>
      <c r="Y224" s="12" t="n">
        <v>109.161512741463</v>
      </c>
      <c r="Z224" s="12" t="n">
        <v>106.894361112734</v>
      </c>
      <c r="AA224" s="12" t="n">
        <v>100.404968529372</v>
      </c>
      <c r="AB224" s="12" t="n">
        <v>104.418364689649</v>
      </c>
      <c r="AC224" s="12" t="n">
        <v>104.47434381186901</v>
      </c>
    </row>
    <row outlineLevel="0" r="225">
      <c r="A225" s="4" t="s">
        <v>6</v>
      </c>
      <c r="B225" s="6" t="s">
        <v>7</v>
      </c>
      <c r="C225" s="10" t="n">
        <f aca="false" ca="false" dt2D="false" dtr="false" t="normal">IF(X223="", "", X223)</f>
        <v>103.90000000000001</v>
      </c>
      <c r="D225" s="10" t="n">
        <f aca="false" ca="false" dt2D="false" dtr="false" t="normal">IF(Y223="", "", Y223)</f>
        <v>109.5</v>
      </c>
      <c r="E225" s="10" t="n">
        <f aca="false" ca="false" dt2D="false" dtr="false" t="normal">IF(Z223="", "", Z223)</f>
        <v>106</v>
      </c>
      <c r="F225" s="10" t="n">
        <f aca="false" ca="false" dt2D="false" dtr="false" t="normal">F425</f>
        <v>104.8</v>
      </c>
      <c r="G225" s="10" t="n">
        <f aca="false" ca="false" dt2D="false" dtr="false" t="normal">G425</f>
        <v>104.5</v>
      </c>
      <c r="H225" s="10" t="n">
        <f aca="false" ca="false" dt2D="false" dtr="false" t="normal">H425</f>
        <v>104.09999999999999</v>
      </c>
      <c r="I225" s="10" t="n">
        <f aca="false" ca="false" dt2D="false" dtr="false" t="normal">I425</f>
        <v>103.90000000000001</v>
      </c>
      <c r="J225" s="9" t="n"/>
      <c r="K225" s="9" t="n"/>
      <c r="L225" s="9" t="n"/>
      <c r="M225" s="9" t="n"/>
      <c r="N225" s="11" t="n"/>
      <c r="O225" s="9" t="n"/>
      <c r="P225" s="9" t="n"/>
      <c r="Q225" s="9" t="n"/>
      <c r="R225" s="9" t="n"/>
      <c r="S225" s="9" t="n"/>
      <c r="T225" s="9" t="n"/>
      <c r="U225" s="9" t="n"/>
      <c r="V225" s="9" t="n"/>
      <c r="W225" s="9" t="n"/>
      <c r="X225" s="12" t="n"/>
      <c r="Y225" s="12" t="n"/>
      <c r="Z225" s="12" t="n"/>
      <c r="AA225" s="12" t="n"/>
      <c r="AB225" s="12" t="n"/>
      <c r="AC225" s="12" t="n"/>
    </row>
    <row outlineLevel="0" r="226">
      <c r="A226" s="4" t="s">
        <v>15</v>
      </c>
      <c r="B226" s="6" t="s">
        <v>16</v>
      </c>
      <c r="C226" s="26" t="n">
        <f aca="false" ca="false" dt2D="false" dtr="false" t="normal">IF(X224="", "", X224)</f>
        <v>102.46254567818499</v>
      </c>
      <c r="D226" s="27" t="n">
        <f aca="false" ca="false" dt2D="false" dtr="false" t="normal">IFERROR(IF(C224=0, 0, D224/C224/IF(D225&lt;&gt;0, D225, 100)*10000), 0)</f>
        <v>109.16151274146286</v>
      </c>
      <c r="E226" s="27" t="n">
        <f aca="false" ca="false" dt2D="false" dtr="false" t="normal">IFERROR(IF(D224=0, 0, E224/D224/IF(E225&lt;&gt;0, E225, 100)*10000), 0)</f>
        <v>106.89436111273439</v>
      </c>
      <c r="F226" s="27" t="n">
        <f aca="false" ca="false" dt2D="false" dtr="false" t="normal">IFERROR(IF(E224=0, 0, F224/E224/IF(F225&lt;&gt;0, F225, 100)*10000), 0)</f>
        <v>100.40496852937157</v>
      </c>
      <c r="G226" s="27" t="n">
        <f aca="false" ca="false" dt2D="false" dtr="false" t="normal">IFERROR(IF(F224=0, 0, G224/F224/IF(G225&lt;&gt;0, G225, 100)*10000), 0)</f>
        <v>104.41836468964877</v>
      </c>
      <c r="H226" s="27" t="n">
        <f aca="false" ca="false" dt2D="false" dtr="false" t="normal">IFERROR(IF(G224=0, 0, H224/G224/IF(H225&lt;&gt;0, H225, 100)*10000), 0)</f>
        <v>104.45298053765585</v>
      </c>
      <c r="I226" s="27" t="n">
        <f aca="false" ca="false" dt2D="false" dtr="false" t="normal">IFERROR(IF(H224=0, 0, I224/H224/IF(I225&lt;&gt;0, I225, 100)*10000), 0)</f>
        <v>104.57677792588109</v>
      </c>
      <c r="J226" s="9" t="n"/>
      <c r="K226" s="41" t="n">
        <v>0</v>
      </c>
      <c r="L226" s="41" t="n">
        <v>0</v>
      </c>
      <c r="M226" s="41" t="n">
        <v>0</v>
      </c>
      <c r="N226" s="11" t="n"/>
      <c r="O226" s="9" t="n"/>
      <c r="P226" s="9" t="n"/>
      <c r="Q226" s="9" t="n"/>
      <c r="R226" s="9" t="n"/>
      <c r="S226" s="9" t="n"/>
      <c r="T226" s="9" t="n"/>
      <c r="U226" s="9" t="n"/>
      <c r="V226" s="9" t="n"/>
      <c r="W226" s="9" t="n"/>
      <c r="X226" s="12" t="n">
        <v>0</v>
      </c>
      <c r="Y226" s="12" t="n">
        <v>0</v>
      </c>
      <c r="Z226" s="12" t="n">
        <v>0</v>
      </c>
      <c r="AA226" s="12" t="n">
        <v>0</v>
      </c>
      <c r="AB226" s="12" t="n">
        <v>0</v>
      </c>
      <c r="AC226" s="12" t="n">
        <v>0</v>
      </c>
    </row>
    <row outlineLevel="0" r="227">
      <c r="A227" s="4" t="s">
        <v>25</v>
      </c>
      <c r="B227" s="6" t="n"/>
      <c r="C227" s="27" t="n"/>
      <c r="D227" s="27" t="n"/>
      <c r="E227" s="27" t="n"/>
      <c r="F227" s="27" t="n"/>
      <c r="G227" s="27" t="n"/>
      <c r="H227" s="27" t="n"/>
      <c r="I227" s="27" t="n"/>
      <c r="J227" s="9" t="n"/>
      <c r="K227" s="9" t="n"/>
      <c r="L227" s="9" t="n"/>
      <c r="M227" s="9" t="n"/>
      <c r="N227" s="11" t="n"/>
      <c r="O227" s="9" t="n"/>
      <c r="P227" s="9" t="n"/>
      <c r="Q227" s="9" t="n"/>
      <c r="R227" s="9" t="n"/>
      <c r="S227" s="9" t="n"/>
      <c r="T227" s="9" t="n"/>
      <c r="U227" s="9" t="n"/>
      <c r="V227" s="9" t="n"/>
      <c r="W227" s="9" t="n"/>
      <c r="X227" s="12" t="s">
        <v>1</v>
      </c>
      <c r="Y227" s="12" t="s">
        <v>1</v>
      </c>
      <c r="Z227" s="12" t="n">
        <v>112.90000000000001</v>
      </c>
      <c r="AA227" s="12" t="n">
        <v>112.2</v>
      </c>
      <c r="AB227" s="12" t="n">
        <v>109.2</v>
      </c>
      <c r="AC227" s="12" t="n">
        <v>104.8</v>
      </c>
    </row>
    <row outlineLevel="0" r="228">
      <c r="A228" s="4" t="s">
        <v>33</v>
      </c>
      <c r="B228" s="6" t="s">
        <v>34</v>
      </c>
      <c r="C228" s="10" t="n">
        <f aca="false" ca="false" dt2D="false" dtr="false" t="normal">IF(X226="", "", X226)</f>
        <v>0</v>
      </c>
      <c r="D228" s="10" t="n">
        <v>0</v>
      </c>
      <c r="E228" s="10" t="n">
        <v>0</v>
      </c>
      <c r="F228" s="10" t="n">
        <v>0</v>
      </c>
      <c r="G228" s="10" t="n">
        <v>0</v>
      </c>
      <c r="H228" s="10" t="n">
        <v>0</v>
      </c>
      <c r="I228" s="10" t="n">
        <v>0</v>
      </c>
      <c r="J228" s="9" t="n"/>
      <c r="K228" s="9" t="n"/>
      <c r="L228" s="9" t="n"/>
      <c r="M228" s="9" t="n"/>
      <c r="N228" s="11" t="n"/>
      <c r="O228" s="9" t="n"/>
      <c r="P228" s="9" t="n"/>
      <c r="Q228" s="9" t="n"/>
      <c r="R228" s="9" t="n"/>
      <c r="S228" s="9" t="n"/>
      <c r="T228" s="9" t="n"/>
      <c r="U228" s="9" t="n"/>
      <c r="V228" s="9" t="n"/>
      <c r="W228" s="9" t="n"/>
      <c r="X228" s="12" t="n">
        <v>0</v>
      </c>
      <c r="Y228" s="12" t="n">
        <v>0</v>
      </c>
      <c r="Z228" s="12" t="n">
        <v>0</v>
      </c>
      <c r="AA228" s="12" t="n">
        <v>0</v>
      </c>
      <c r="AB228" s="12" t="n">
        <v>0</v>
      </c>
      <c r="AC228" s="12" t="n">
        <v>0</v>
      </c>
    </row>
    <row outlineLevel="0" r="229">
      <c r="A229" s="81" t="s">
        <v>39</v>
      </c>
      <c r="B229" s="83" t="s">
        <v>40</v>
      </c>
      <c r="C229" s="85" t="str">
        <f aca="false" ca="false" dt2D="false" dtr="false" t="normal">IF(X227="", "", X227)</f>
        <v/>
      </c>
      <c r="D229" s="85" t="str">
        <f aca="false" ca="false" dt2D="false" dtr="false" t="normal">IF(Y227="", "", Y227)</f>
        <v/>
      </c>
      <c r="E229" s="85" t="n">
        <f aca="false" ca="false" dt2D="false" dtr="false" t="normal">IF(Z227="", "", Z227)</f>
        <v>112.90000000000001</v>
      </c>
      <c r="F229" s="85" t="n">
        <f aca="false" ca="false" dt2D="false" dtr="false" t="normal">F426</f>
        <v>112.59999999999999</v>
      </c>
      <c r="G229" s="85" t="n">
        <f aca="false" ca="false" dt2D="false" dtr="false" t="normal">G426</f>
        <v>106.90000000000001</v>
      </c>
      <c r="H229" s="85" t="n">
        <f aca="false" ca="false" dt2D="false" dtr="false" t="normal">H426</f>
        <v>105.5</v>
      </c>
      <c r="I229" s="85" t="n">
        <f aca="false" ca="false" dt2D="false" dtr="false" t="normal">I426</f>
        <v>104</v>
      </c>
      <c r="J229" s="9" t="n"/>
      <c r="K229" s="9" t="n"/>
      <c r="L229" s="9" t="n"/>
      <c r="M229" s="9" t="n"/>
      <c r="N229" s="11" t="n"/>
      <c r="O229" s="9" t="n"/>
      <c r="P229" s="9" t="n"/>
      <c r="Q229" s="9" t="n"/>
      <c r="R229" s="9" t="n"/>
      <c r="S229" s="9" t="n"/>
      <c r="T229" s="9" t="n"/>
      <c r="U229" s="9" t="n"/>
      <c r="V229" s="9" t="n"/>
      <c r="W229" s="9" t="n"/>
      <c r="X229" s="12" t="n"/>
      <c r="Y229" s="12" t="n"/>
      <c r="Z229" s="12" t="n"/>
      <c r="AA229" s="12" t="n"/>
      <c r="AB229" s="12" t="n"/>
      <c r="AC229" s="12" t="n"/>
    </row>
    <row customHeight="true" ht="19.08984375" outlineLevel="0" r="230">
      <c r="A230" s="3" t="s">
        <v>1</v>
      </c>
      <c r="B230" s="5" t="s">
        <v>1</v>
      </c>
      <c r="C230" s="95" t="n"/>
      <c r="D230" s="95" t="n"/>
      <c r="E230" s="95" t="n"/>
      <c r="F230" s="95" t="n"/>
      <c r="G230" s="95" t="n"/>
      <c r="H230" s="95" t="n"/>
      <c r="I230" s="95" t="n"/>
      <c r="J230" s="9" t="n"/>
      <c r="K230" s="9" t="n"/>
      <c r="L230" s="9" t="n"/>
      <c r="M230" s="9" t="n"/>
      <c r="N230" s="11" t="n"/>
      <c r="O230" s="9" t="n"/>
      <c r="P230" s="9" t="n"/>
      <c r="Q230" s="9" t="n"/>
      <c r="R230" s="9" t="n"/>
      <c r="S230" s="9" t="n"/>
      <c r="T230" s="9" t="n"/>
      <c r="U230" s="9" t="n"/>
      <c r="V230" s="9" t="n"/>
      <c r="W230" s="9" t="n"/>
      <c r="X230" s="12" t="n"/>
      <c r="Y230" s="12" t="n"/>
      <c r="Z230" s="12" t="n"/>
      <c r="AA230" s="12" t="n"/>
      <c r="AB230" s="12" t="n"/>
      <c r="AC230" s="12" t="n"/>
    </row>
    <row customHeight="true" ht="20.25" outlineLevel="0" r="231">
      <c r="A231" s="14" t="n">
        <v>41</v>
      </c>
      <c r="B231" s="96" t="s"/>
      <c r="C231" s="97" t="s"/>
      <c r="D231" s="98" t="s"/>
      <c r="E231" s="99" t="s"/>
      <c r="F231" s="100" t="s"/>
      <c r="G231" s="101" t="s"/>
      <c r="H231" s="102" t="s"/>
      <c r="I231" s="103" t="s"/>
      <c r="J231" s="9" t="n"/>
      <c r="K231" s="9" t="n"/>
      <c r="L231" s="9" t="n"/>
      <c r="M231" s="9" t="n"/>
      <c r="N231" s="11" t="n"/>
      <c r="O231" s="9" t="n"/>
      <c r="P231" s="9" t="n"/>
      <c r="Q231" s="9" t="n"/>
      <c r="R231" s="9" t="n"/>
      <c r="S231" s="9" t="n"/>
      <c r="T231" s="9" t="n"/>
      <c r="U231" s="9" t="n"/>
      <c r="V231" s="9" t="n"/>
      <c r="W231" s="9" t="n"/>
      <c r="X231" s="12" t="n"/>
      <c r="Y231" s="12" t="n"/>
      <c r="Z231" s="12" t="n"/>
      <c r="AA231" s="12" t="n"/>
      <c r="AB231" s="12" t="n"/>
      <c r="AC231" s="12" t="n"/>
    </row>
    <row outlineLevel="0" r="232">
      <c r="A232" s="4" t="s">
        <v>62</v>
      </c>
      <c r="B232" s="6" t="s">
        <v>64</v>
      </c>
      <c r="C232" s="26" t="n">
        <f aca="false" ca="false" dt2D="false" dtr="false" t="normal">IF(X228="", "", X228)</f>
        <v>0</v>
      </c>
      <c r="D232" s="27" t="n">
        <f aca="false" ca="false" dt2D="false" dtr="false" t="normal">IFERROR(IF(C228=0, 0, D228/C228/IF(D229&lt;&gt;0, D229, 100)*10000), 0)</f>
        <v>0</v>
      </c>
      <c r="E232" s="27" t="n">
        <f aca="false" ca="false" dt2D="false" dtr="false" t="normal">IFERROR(IF(D228=0, 0, E228/D228/IF(E229&lt;&gt;0, E229, 100)*10000), 0)</f>
        <v>0</v>
      </c>
      <c r="F232" s="27" t="n">
        <f aca="false" ca="false" dt2D="false" dtr="false" t="normal">IFERROR(IF(E228=0, 0, F228/E228/IF(F229&lt;&gt;0, F229, 100)*10000), 0)</f>
        <v>0</v>
      </c>
      <c r="G232" s="27" t="n">
        <f aca="false" ca="false" dt2D="false" dtr="false" t="normal">IFERROR(IF(F228=0, 0, G228/F228/IF(G229&lt;&gt;0, G229, 100)*10000), 0)</f>
        <v>0</v>
      </c>
      <c r="H232" s="27" t="n">
        <f aca="false" ca="false" dt2D="false" dtr="false" t="normal">IFERROR(IF(G228=0, 0, H228/G228/IF(H229&lt;&gt;0, H229, 100)*10000), 0)</f>
        <v>0</v>
      </c>
      <c r="I232" s="27" t="n">
        <f aca="false" ca="false" dt2D="false" dtr="false" t="normal">IFERROR(IF(H228=0, 0, I228/H228/IF(I229&lt;&gt;0, I229, 100)*10000), 0)</f>
        <v>0</v>
      </c>
      <c r="J232" s="9" t="n"/>
      <c r="K232" s="41" t="n">
        <v>0</v>
      </c>
      <c r="L232" s="41" t="n">
        <v>0</v>
      </c>
      <c r="M232" s="41" t="n">
        <v>0</v>
      </c>
      <c r="N232" s="11" t="n"/>
      <c r="O232" s="9" t="n"/>
      <c r="P232" s="9" t="n"/>
      <c r="Q232" s="9" t="n"/>
      <c r="R232" s="9" t="n"/>
      <c r="S232" s="9" t="n"/>
      <c r="T232" s="9" t="n"/>
      <c r="U232" s="9" t="n"/>
      <c r="V232" s="9" t="n"/>
      <c r="W232" s="9" t="n"/>
      <c r="X232" s="12" t="n">
        <v>1127.8</v>
      </c>
      <c r="Y232" s="12" t="n">
        <v>1212.8</v>
      </c>
      <c r="Z232" s="12" t="n">
        <v>1285.5999999999999</v>
      </c>
      <c r="AA232" s="12" t="n">
        <v>1369.2</v>
      </c>
      <c r="AB232" s="12" t="n">
        <v>1457.9000000000001</v>
      </c>
      <c r="AC232" s="12" t="n">
        <v>1571.5999999999999</v>
      </c>
    </row>
    <row outlineLevel="0" r="233">
      <c r="A233" s="4" t="s">
        <v>73</v>
      </c>
      <c r="B233" s="6" t="n"/>
      <c r="C233" s="27" t="n"/>
      <c r="D233" s="27" t="n"/>
      <c r="E233" s="27" t="n"/>
      <c r="F233" s="27" t="n"/>
      <c r="G233" s="27" t="n"/>
      <c r="H233" s="27" t="n"/>
      <c r="I233" s="27" t="n"/>
      <c r="J233" s="9" t="n"/>
      <c r="K233" s="9" t="n"/>
      <c r="L233" s="9" t="n"/>
      <c r="M233" s="9" t="n"/>
      <c r="N233" s="11" t="n"/>
      <c r="O233" s="9" t="n"/>
      <c r="P233" s="9" t="n"/>
      <c r="Q233" s="9" t="n"/>
      <c r="R233" s="9" t="n"/>
      <c r="S233" s="9" t="n"/>
      <c r="T233" s="9" t="n"/>
      <c r="U233" s="9" t="n"/>
      <c r="V233" s="9" t="n"/>
      <c r="W233" s="9" t="n"/>
      <c r="X233" s="12" t="n">
        <v>104.40000000000001</v>
      </c>
      <c r="Y233" s="12" t="n">
        <v>106.40000000000001</v>
      </c>
      <c r="Z233" s="12" t="n">
        <v>105.3</v>
      </c>
      <c r="AA233" s="12" t="n">
        <v>104.59999999999999</v>
      </c>
      <c r="AB233" s="12" t="n">
        <v>104.5</v>
      </c>
      <c r="AC233" s="12" t="n">
        <v>104.3</v>
      </c>
    </row>
    <row outlineLevel="0" r="234">
      <c r="A234" s="4" t="s">
        <v>76</v>
      </c>
      <c r="B234" s="6" t="s">
        <v>77</v>
      </c>
      <c r="C234" s="10" t="n">
        <f aca="false" ca="false" dt2D="false" dtr="false" t="normal">IF(X232="", "", X232)</f>
        <v>1127.8</v>
      </c>
      <c r="D234" s="10" t="n">
        <v>1212.8</v>
      </c>
      <c r="E234" s="10" t="n">
        <v>1285.5999999999999</v>
      </c>
      <c r="F234" s="10" t="n">
        <v>1369.2</v>
      </c>
      <c r="G234" s="10" t="n">
        <v>1457.9000000000001</v>
      </c>
      <c r="H234" s="10" t="n">
        <v>1545.9000000000001</v>
      </c>
      <c r="I234" s="10" t="n">
        <v>1636.2</v>
      </c>
      <c r="J234" s="9" t="n"/>
      <c r="K234" s="9" t="n"/>
      <c r="L234" s="9" t="n"/>
      <c r="M234" s="9" t="n"/>
      <c r="N234" s="11" t="n"/>
      <c r="O234" s="9" t="n"/>
      <c r="P234" s="9" t="n"/>
      <c r="Q234" s="9" t="n"/>
      <c r="R234" s="9" t="n"/>
      <c r="S234" s="9" t="n"/>
      <c r="T234" s="9" t="n"/>
      <c r="U234" s="9" t="n"/>
      <c r="V234" s="9" t="n"/>
      <c r="W234" s="9" t="n"/>
      <c r="X234" s="12" t="n">
        <v>101.24350508282301</v>
      </c>
      <c r="Y234" s="12" t="n">
        <v>101.068418519254</v>
      </c>
      <c r="Z234" s="12" t="n">
        <v>100.667273050738</v>
      </c>
      <c r="AA234" s="12" t="n">
        <v>101.819120696856</v>
      </c>
      <c r="AB234" s="12" t="n">
        <v>101.89304829279</v>
      </c>
      <c r="AC234" s="12" t="n">
        <v>103.354639321837</v>
      </c>
    </row>
    <row outlineLevel="0" r="235">
      <c r="A235" s="4" t="s">
        <v>83</v>
      </c>
      <c r="B235" s="6" t="s">
        <v>84</v>
      </c>
      <c r="C235" s="10" t="n">
        <f aca="false" ca="false" dt2D="false" dtr="false" t="normal">IF(X233="", "", X233)</f>
        <v>104.40000000000001</v>
      </c>
      <c r="D235" s="10" t="n">
        <f aca="false" ca="false" dt2D="false" dtr="false" t="normal">IF(Y233="", "", Y233)</f>
        <v>106.40000000000001</v>
      </c>
      <c r="E235" s="10" t="n">
        <f aca="false" ca="false" dt2D="false" dtr="false" t="normal">IF(Z233="", "", Z233)</f>
        <v>105.3</v>
      </c>
      <c r="F235" s="10" t="n">
        <f aca="false" ca="false" dt2D="false" dtr="false" t="normal">F430</f>
        <v>106</v>
      </c>
      <c r="G235" s="10" t="n">
        <f aca="false" ca="false" dt2D="false" dtr="false" t="normal">G430</f>
        <v>104.7</v>
      </c>
      <c r="H235" s="10" t="n">
        <f aca="false" ca="false" dt2D="false" dtr="false" t="normal">H430</f>
        <v>104.2</v>
      </c>
      <c r="I235" s="10" t="n">
        <f aca="false" ca="false" dt2D="false" dtr="false" t="normal">I430</f>
        <v>103.90000000000001</v>
      </c>
      <c r="J235" s="9" t="n"/>
      <c r="K235" s="9" t="n"/>
      <c r="L235" s="9" t="n"/>
      <c r="M235" s="9" t="n"/>
      <c r="N235" s="11" t="n"/>
      <c r="O235" s="9" t="n"/>
      <c r="P235" s="9" t="n"/>
      <c r="Q235" s="9" t="n"/>
      <c r="R235" s="9" t="n"/>
      <c r="S235" s="9" t="n"/>
      <c r="T235" s="9" t="n"/>
      <c r="U235" s="9" t="n"/>
      <c r="V235" s="9" t="n"/>
      <c r="W235" s="9" t="n"/>
      <c r="X235" s="12" t="n"/>
      <c r="Y235" s="12" t="n"/>
      <c r="Z235" s="12" t="n"/>
      <c r="AA235" s="12" t="n"/>
      <c r="AB235" s="12" t="n"/>
      <c r="AC235" s="12" t="n"/>
    </row>
    <row outlineLevel="0" r="236">
      <c r="A236" s="4" t="s">
        <v>91</v>
      </c>
      <c r="B236" s="6" t="s">
        <v>93</v>
      </c>
      <c r="C236" s="26" t="n">
        <f aca="false" ca="false" dt2D="false" dtr="false" t="normal">IF(X234="", "", X234)</f>
        <v>101.24350508282301</v>
      </c>
      <c r="D236" s="27" t="n">
        <f aca="false" ca="false" dt2D="false" dtr="false" t="normal">IFERROR(IF(C234=0, 0, D234/C234/IF(D235&lt;&gt;0, D235, 100)*10000), 0)</f>
        <v>101.06841851925434</v>
      </c>
      <c r="E236" s="27" t="n">
        <f aca="false" ca="false" dt2D="false" dtr="false" t="normal">IFERROR(IF(D234=0, 0, E234/D234/IF(E235&lt;&gt;0, E235, 100)*10000), 0)</f>
        <v>100.66727305073832</v>
      </c>
      <c r="F236" s="27" t="n">
        <f aca="false" ca="false" dt2D="false" dtr="false" t="normal">IFERROR(IF(E234=0, 0, F234/E234/IF(F235&lt;&gt;0, F235, 100)*10000), 0)</f>
        <v>100.47433985746325</v>
      </c>
      <c r="G236" s="27" t="n">
        <f aca="false" ca="false" dt2D="false" dtr="false" t="normal">IFERROR(IF(F234=0, 0, G234/F234/IF(G235&lt;&gt;0, G235, 100)*10000), 0)</f>
        <v>101.69841018716861</v>
      </c>
      <c r="H236" s="27" t="n">
        <f aca="false" ca="false" dt2D="false" dtr="false" t="normal">IFERROR(IF(G234=0, 0, H234/G234/IF(H235&lt;&gt;0, H235, 100)*10000), 0)</f>
        <v>101.76207225732487</v>
      </c>
      <c r="I236" s="27" t="n">
        <f aca="false" ca="false" dt2D="false" dtr="false" t="normal">IFERROR(IF(H234=0, 0, I234/H234/IF(I235&lt;&gt;0, I235, 100)*10000), 0)</f>
        <v>101.86839029825921</v>
      </c>
      <c r="J236" s="9" t="n"/>
      <c r="K236" s="41" t="n">
        <v>0</v>
      </c>
      <c r="L236" s="41" t="n">
        <v>0</v>
      </c>
      <c r="M236" s="41" t="n">
        <v>0</v>
      </c>
      <c r="N236" s="11" t="n"/>
      <c r="O236" s="9" t="n"/>
      <c r="P236" s="9" t="n"/>
      <c r="Q236" s="9" t="n"/>
      <c r="R236" s="9" t="n"/>
      <c r="S236" s="9" t="n"/>
      <c r="T236" s="9" t="n"/>
      <c r="U236" s="9" t="n"/>
      <c r="V236" s="9" t="n"/>
      <c r="W236" s="9" t="n"/>
      <c r="X236" s="12" t="n">
        <v>0</v>
      </c>
      <c r="Y236" s="12" t="n">
        <v>0</v>
      </c>
      <c r="Z236" s="12" t="n">
        <v>0</v>
      </c>
      <c r="AA236" s="12" t="n">
        <v>0</v>
      </c>
      <c r="AB236" s="12" t="n">
        <v>0</v>
      </c>
      <c r="AC236" s="12" t="n">
        <v>0</v>
      </c>
    </row>
    <row outlineLevel="0" r="237">
      <c r="A237" s="4" t="s">
        <v>98</v>
      </c>
      <c r="B237" s="6" t="n"/>
      <c r="C237" s="27" t="n"/>
      <c r="D237" s="27" t="n"/>
      <c r="E237" s="27" t="n"/>
      <c r="F237" s="27" t="n"/>
      <c r="G237" s="27" t="n"/>
      <c r="H237" s="27" t="n"/>
      <c r="I237" s="27" t="n"/>
      <c r="J237" s="9" t="n"/>
      <c r="K237" s="9" t="n"/>
      <c r="L237" s="9" t="n"/>
      <c r="M237" s="9" t="n"/>
      <c r="N237" s="11" t="n"/>
      <c r="O237" s="9" t="n"/>
      <c r="P237" s="9" t="n"/>
      <c r="Q237" s="9" t="n"/>
      <c r="R237" s="9" t="n"/>
      <c r="S237" s="9" t="n"/>
      <c r="T237" s="9" t="n"/>
      <c r="U237" s="9" t="n"/>
      <c r="V237" s="9" t="n"/>
      <c r="W237" s="9" t="n"/>
      <c r="X237" s="12" t="s">
        <v>1</v>
      </c>
      <c r="Y237" s="12" t="s">
        <v>1</v>
      </c>
      <c r="Z237" s="12" t="n">
        <v>107.59999999999999</v>
      </c>
      <c r="AA237" s="12" t="n">
        <v>104.90000000000001</v>
      </c>
      <c r="AB237" s="12" t="n">
        <v>104.5</v>
      </c>
      <c r="AC237" s="12" t="n">
        <v>104.2</v>
      </c>
    </row>
    <row outlineLevel="0" r="238">
      <c r="A238" s="4" t="s">
        <v>105</v>
      </c>
      <c r="B238" s="6" t="s">
        <v>106</v>
      </c>
      <c r="C238" s="10" t="n">
        <f aca="false" ca="false" dt2D="false" dtr="false" t="normal">IF(X236="", "", X236)</f>
        <v>0</v>
      </c>
      <c r="D238" s="10" t="n">
        <v>0</v>
      </c>
      <c r="E238" s="10" t="n">
        <v>0</v>
      </c>
      <c r="F238" s="10" t="n">
        <v>0</v>
      </c>
      <c r="G238" s="10" t="n">
        <v>0</v>
      </c>
      <c r="H238" s="10" t="n">
        <v>0</v>
      </c>
      <c r="I238" s="10" t="n">
        <v>0</v>
      </c>
      <c r="J238" s="9" t="n"/>
      <c r="K238" s="9" t="n"/>
      <c r="L238" s="9" t="n"/>
      <c r="M238" s="9" t="n"/>
      <c r="N238" s="11" t="n"/>
      <c r="O238" s="9" t="n"/>
      <c r="P238" s="9" t="n"/>
      <c r="Q238" s="9" t="n"/>
      <c r="R238" s="9" t="n"/>
      <c r="S238" s="9" t="n"/>
      <c r="T238" s="9" t="n"/>
      <c r="U238" s="9" t="n"/>
      <c r="V238" s="9" t="n"/>
      <c r="W238" s="9" t="n"/>
      <c r="X238" s="12" t="n">
        <v>0</v>
      </c>
      <c r="Y238" s="12" t="n">
        <v>0</v>
      </c>
      <c r="Z238" s="12" t="n">
        <v>0</v>
      </c>
      <c r="AA238" s="12" t="n">
        <v>0</v>
      </c>
      <c r="AB238" s="12" t="n">
        <v>0</v>
      </c>
      <c r="AC238" s="12" t="n">
        <v>0</v>
      </c>
    </row>
    <row outlineLevel="0" r="239">
      <c r="A239" s="4" t="s">
        <v>111</v>
      </c>
      <c r="B239" s="6" t="s">
        <v>112</v>
      </c>
      <c r="C239" s="10" t="str">
        <f aca="false" ca="false" dt2D="false" dtr="false" t="normal">IF(X237="", "", X237)</f>
        <v/>
      </c>
      <c r="D239" s="10" t="str">
        <f aca="false" ca="false" dt2D="false" dtr="false" t="normal">IF(Y237="", "", Y237)</f>
        <v/>
      </c>
      <c r="E239" s="10" t="n">
        <f aca="false" ca="false" dt2D="false" dtr="false" t="normal">IF(Z237="", "", Z237)</f>
        <v>107.59999999999999</v>
      </c>
      <c r="F239" s="10" t="n">
        <f aca="false" ca="false" dt2D="false" dtr="false" t="normal">F429</f>
        <v>104.5</v>
      </c>
      <c r="G239" s="10" t="n">
        <f aca="false" ca="false" dt2D="false" dtr="false" t="normal">G429</f>
        <v>104.3</v>
      </c>
      <c r="H239" s="10" t="n">
        <f aca="false" ca="false" dt2D="false" dtr="false" t="normal">H429</f>
        <v>104.2</v>
      </c>
      <c r="I239" s="10" t="n">
        <f aca="false" ca="false" dt2D="false" dtr="false" t="normal">I429</f>
        <v>104</v>
      </c>
      <c r="J239" s="9" t="n"/>
      <c r="K239" s="9" t="n"/>
      <c r="L239" s="9" t="n"/>
      <c r="M239" s="9" t="n"/>
      <c r="N239" s="11" t="n"/>
      <c r="O239" s="9" t="n"/>
      <c r="P239" s="9" t="n"/>
      <c r="Q239" s="9" t="n"/>
      <c r="R239" s="9" t="n"/>
      <c r="S239" s="9" t="n"/>
      <c r="T239" s="9" t="n"/>
      <c r="U239" s="9" t="n"/>
      <c r="V239" s="9" t="n"/>
      <c r="W239" s="9" t="n"/>
      <c r="X239" s="12" t="n"/>
      <c r="Y239" s="12" t="n"/>
      <c r="Z239" s="12" t="n"/>
      <c r="AA239" s="12" t="n"/>
      <c r="AB239" s="12" t="n"/>
      <c r="AC239" s="12" t="n"/>
    </row>
    <row outlineLevel="0" r="240">
      <c r="A240" s="4" t="s">
        <v>117</v>
      </c>
      <c r="B240" s="6" t="s">
        <v>118</v>
      </c>
      <c r="C240" s="26" t="n">
        <f aca="false" ca="false" dt2D="false" dtr="false" t="normal">IF(X238="", "", X238)</f>
        <v>0</v>
      </c>
      <c r="D240" s="27" t="n">
        <f aca="false" ca="false" dt2D="false" dtr="false" t="normal">IFERROR(IF(C238=0, 0, D238/C238/IF(D239&lt;&gt;0, D239, 100)*10000), 0)</f>
        <v>0</v>
      </c>
      <c r="E240" s="27" t="n">
        <f aca="false" ca="false" dt2D="false" dtr="false" t="normal">IFERROR(IF(D238=0, 0, E238/D238/IF(E239&lt;&gt;0, E239, 100)*10000), 0)</f>
        <v>0</v>
      </c>
      <c r="F240" s="27" t="n">
        <f aca="false" ca="false" dt2D="false" dtr="false" t="normal">IFERROR(IF(E238=0, 0, F238/E238/IF(F239&lt;&gt;0, F239, 100)*10000), 0)</f>
        <v>0</v>
      </c>
      <c r="G240" s="27" t="n">
        <f aca="false" ca="false" dt2D="false" dtr="false" t="normal">IFERROR(IF(F238=0, 0, G238/F238/IF(G239&lt;&gt;0, G239, 100)*10000), 0)</f>
        <v>0</v>
      </c>
      <c r="H240" s="27" t="n">
        <f aca="false" ca="false" dt2D="false" dtr="false" t="normal">IFERROR(IF(G238=0, 0, H238/G238/IF(H239&lt;&gt;0, H239, 100)*10000), 0)</f>
        <v>0</v>
      </c>
      <c r="I240" s="27" t="n">
        <f aca="false" ca="false" dt2D="false" dtr="false" t="normal">IFERROR(IF(H238=0, 0, I238/H238/IF(I239&lt;&gt;0, I239, 100)*10000), 0)</f>
        <v>0</v>
      </c>
      <c r="J240" s="9" t="n"/>
      <c r="K240" s="41" t="n">
        <v>0</v>
      </c>
      <c r="L240" s="41" t="n">
        <v>0</v>
      </c>
      <c r="M240" s="41" t="n">
        <v>0</v>
      </c>
      <c r="N240" s="11" t="n"/>
      <c r="O240" s="9" t="n"/>
      <c r="P240" s="9" t="n"/>
      <c r="Q240" s="9" t="n"/>
      <c r="R240" s="9" t="n"/>
      <c r="S240" s="9" t="n"/>
      <c r="T240" s="9" t="n"/>
      <c r="U240" s="9" t="n"/>
      <c r="V240" s="9" t="n"/>
      <c r="W240" s="9" t="n"/>
      <c r="X240" s="12" t="n">
        <v>177.80000000000001</v>
      </c>
      <c r="Y240" s="12" t="n">
        <v>194.09999999999999</v>
      </c>
      <c r="Z240" s="12" t="n">
        <v>204.90000000000001</v>
      </c>
      <c r="AA240" s="12" t="n">
        <v>217.80000000000001</v>
      </c>
      <c r="AB240" s="12" t="n">
        <v>231.40000000000001</v>
      </c>
      <c r="AC240" s="12" t="n">
        <v>247.80000000000001</v>
      </c>
    </row>
    <row outlineLevel="0" r="241">
      <c r="A241" s="4" t="s">
        <v>127</v>
      </c>
      <c r="B241" s="6" t="n"/>
      <c r="C241" s="27" t="n"/>
      <c r="D241" s="27" t="n"/>
      <c r="E241" s="27" t="n"/>
      <c r="F241" s="27" t="n"/>
      <c r="G241" s="27" t="n"/>
      <c r="H241" s="27" t="n"/>
      <c r="I241" s="27" t="n"/>
      <c r="J241" s="9" t="n"/>
      <c r="K241" s="9" t="n"/>
      <c r="L241" s="9" t="n"/>
      <c r="M241" s="9" t="n"/>
      <c r="N241" s="11" t="n"/>
      <c r="O241" s="9" t="n"/>
      <c r="P241" s="9" t="n"/>
      <c r="Q241" s="9" t="n"/>
      <c r="R241" s="9" t="n"/>
      <c r="S241" s="9" t="n"/>
      <c r="T241" s="9" t="n"/>
      <c r="U241" s="9" t="n"/>
      <c r="V241" s="9" t="n"/>
      <c r="W241" s="9" t="n"/>
      <c r="X241" s="12" t="n">
        <v>104</v>
      </c>
      <c r="Y241" s="12" t="n">
        <v>108.59999999999999</v>
      </c>
      <c r="Z241" s="12" t="n">
        <v>104.59999999999999</v>
      </c>
      <c r="AA241" s="12" t="n">
        <v>105.40000000000001</v>
      </c>
      <c r="AB241" s="12" t="n">
        <v>105.2</v>
      </c>
      <c r="AC241" s="12" t="n">
        <v>104.59999999999999</v>
      </c>
    </row>
    <row outlineLevel="0" r="242">
      <c r="A242" s="4" t="s">
        <v>131</v>
      </c>
      <c r="B242" s="6" t="s">
        <v>132</v>
      </c>
      <c r="C242" s="10" t="n">
        <f aca="false" ca="false" dt2D="false" dtr="false" t="normal">IF(X240="", "", X240)</f>
        <v>177.80000000000001</v>
      </c>
      <c r="D242" s="10" t="n">
        <v>194.09999999999999</v>
      </c>
      <c r="E242" s="10" t="n">
        <v>204.90000000000001</v>
      </c>
      <c r="F242" s="10" t="n">
        <v>217.80000000000001</v>
      </c>
      <c r="G242" s="10" t="n">
        <v>231.40000000000001</v>
      </c>
      <c r="H242" s="10" t="n">
        <v>244.30000000000001</v>
      </c>
      <c r="I242" s="10" t="n">
        <v>259.89999999999998</v>
      </c>
      <c r="J242" s="9" t="n"/>
      <c r="K242" s="9" t="n"/>
      <c r="L242" s="9" t="n"/>
      <c r="M242" s="9" t="n"/>
      <c r="N242" s="11" t="n"/>
      <c r="O242" s="9" t="n"/>
      <c r="P242" s="9" t="n"/>
      <c r="Q242" s="9" t="n"/>
      <c r="R242" s="9" t="n"/>
      <c r="S242" s="9" t="n"/>
      <c r="T242" s="9" t="n"/>
      <c r="U242" s="9" t="n"/>
      <c r="V242" s="9" t="n"/>
      <c r="W242" s="9" t="n"/>
      <c r="X242" s="12" t="n">
        <v>100.862264579079</v>
      </c>
      <c r="Y242" s="12" t="n">
        <v>100.522655662517</v>
      </c>
      <c r="Z242" s="12" t="n">
        <v>100.921742059986</v>
      </c>
      <c r="AA242" s="12" t="n">
        <v>100.84986150508</v>
      </c>
      <c r="AB242" s="12" t="n">
        <v>100.992643336231</v>
      </c>
      <c r="AC242" s="12" t="n">
        <v>102.377910829583</v>
      </c>
    </row>
    <row outlineLevel="0" r="243">
      <c r="A243" s="4" t="s">
        <v>78</v>
      </c>
      <c r="B243" s="6" t="s">
        <v>135</v>
      </c>
      <c r="C243" s="10" t="n">
        <f aca="false" ca="false" dt2D="false" dtr="false" t="normal">IF(X241="", "", X241)</f>
        <v>104</v>
      </c>
      <c r="D243" s="10" t="n">
        <f aca="false" ca="false" dt2D="false" dtr="false" t="normal">IF(Y241="", "", Y241)</f>
        <v>108.59999999999999</v>
      </c>
      <c r="E243" s="10" t="n">
        <f aca="false" ca="false" dt2D="false" dtr="false" t="normal">IF(Z241="", "", Z241)</f>
        <v>104.59999999999999</v>
      </c>
      <c r="F243" s="10" t="n">
        <f aca="false" ca="false" dt2D="false" dtr="false" t="normal">F432</f>
        <v>105.3</v>
      </c>
      <c r="G243" s="10" t="n">
        <f aca="false" ca="false" dt2D="false" dtr="false" t="normal">G432</f>
        <v>105.40000000000001</v>
      </c>
      <c r="H243" s="10" t="n">
        <f aca="false" ca="false" dt2D="false" dtr="false" t="normal">H432</f>
        <v>104.59999999999999</v>
      </c>
      <c r="I243" s="10" t="n">
        <f aca="false" ca="false" dt2D="false" dtr="false" t="normal">I432</f>
        <v>104.3</v>
      </c>
      <c r="J243" s="9" t="n"/>
      <c r="K243" s="9" t="n"/>
      <c r="L243" s="9" t="n"/>
      <c r="M243" s="9" t="n"/>
      <c r="N243" s="11" t="n"/>
      <c r="O243" s="9" t="n"/>
      <c r="P243" s="9" t="n"/>
      <c r="Q243" s="9" t="n"/>
      <c r="R243" s="9" t="n"/>
      <c r="S243" s="9" t="n"/>
      <c r="T243" s="9" t="n"/>
      <c r="U243" s="9" t="n"/>
      <c r="V243" s="9" t="n"/>
      <c r="W243" s="9" t="n"/>
      <c r="X243" s="12" t="n"/>
      <c r="Y243" s="12" t="n"/>
      <c r="Z243" s="12" t="n"/>
      <c r="AA243" s="12" t="n"/>
      <c r="AB243" s="12" t="n"/>
      <c r="AC243" s="12" t="n"/>
    </row>
    <row outlineLevel="0" r="244">
      <c r="A244" s="4" t="s">
        <v>140</v>
      </c>
      <c r="B244" s="6" t="s">
        <v>141</v>
      </c>
      <c r="C244" s="26" t="n">
        <f aca="false" ca="false" dt2D="false" dtr="false" t="normal">IF(X242="", "", X242)</f>
        <v>100.862264579079</v>
      </c>
      <c r="D244" s="27" t="n">
        <f aca="false" ca="false" dt2D="false" dtr="false" t="normal">IFERROR(IF(C242=0, 0, D242/C242/IF(D243&lt;&gt;0, D243, 100)*10000), 0)</f>
        <v>100.52265566251731</v>
      </c>
      <c r="E244" s="27" t="n">
        <f aca="false" ca="false" dt2D="false" dtr="false" t="normal">IFERROR(IF(D242=0, 0, E242/D242/IF(E243&lt;&gt;0, E243, 100)*10000), 0)</f>
        <v>100.92174205998566</v>
      </c>
      <c r="F244" s="27" t="n">
        <f aca="false" ca="false" dt2D="false" dtr="false" t="normal">IFERROR(IF(E242=0, 0, F242/E242/IF(F243&lt;&gt;0, F243, 100)*10000), 0)</f>
        <v>100.94563535266316</v>
      </c>
      <c r="G244" s="27" t="n">
        <f aca="false" ca="false" dt2D="false" dtr="false" t="normal">IFERROR(IF(F242=0, 0, G242/F242/IF(G243&lt;&gt;0, G243, 100)*10000), 0)</f>
        <v>100.80100644185515</v>
      </c>
      <c r="H244" s="27" t="n">
        <f aca="false" ca="false" dt2D="false" dtr="false" t="normal">IFERROR(IF(G242=0, 0, H242/G242/IF(H243&lt;&gt;0, H243, 100)*10000), 0)</f>
        <v>100.93189513989996</v>
      </c>
      <c r="I244" s="27" t="n">
        <f aca="false" ca="false" dt2D="false" dtr="false" t="normal">IFERROR(IF(H242=0, 0, I242/H242/IF(I243&lt;&gt;0, I243, 100)*10000), 0)</f>
        <v>101.99960832778333</v>
      </c>
      <c r="J244" s="9" t="n"/>
      <c r="K244" s="41" t="n">
        <v>0</v>
      </c>
      <c r="L244" s="41" t="n">
        <v>0</v>
      </c>
      <c r="M244" s="41" t="n">
        <v>0</v>
      </c>
      <c r="N244" s="11" t="n"/>
      <c r="O244" s="9" t="n"/>
      <c r="P244" s="9" t="n"/>
      <c r="Q244" s="9" t="n"/>
      <c r="R244" s="9" t="n"/>
      <c r="S244" s="9" t="n"/>
      <c r="T244" s="9" t="n"/>
      <c r="U244" s="9" t="n"/>
      <c r="V244" s="9" t="n"/>
      <c r="W244" s="9" t="n"/>
      <c r="X244" s="12" t="n">
        <v>0</v>
      </c>
      <c r="Y244" s="12" t="n">
        <v>0</v>
      </c>
      <c r="Z244" s="12" t="n">
        <v>0</v>
      </c>
      <c r="AA244" s="12" t="n">
        <v>0</v>
      </c>
      <c r="AB244" s="12" t="n">
        <v>0</v>
      </c>
      <c r="AC244" s="12" t="n">
        <v>0</v>
      </c>
    </row>
    <row outlineLevel="0" r="245">
      <c r="A245" s="4" t="s">
        <v>149</v>
      </c>
      <c r="B245" s="6" t="n"/>
      <c r="C245" s="27" t="n"/>
      <c r="D245" s="27" t="n"/>
      <c r="E245" s="27" t="n"/>
      <c r="F245" s="27" t="n"/>
      <c r="G245" s="27" t="n"/>
      <c r="H245" s="27" t="n"/>
      <c r="I245" s="27" t="n"/>
      <c r="J245" s="9" t="n"/>
      <c r="K245" s="9" t="n"/>
      <c r="L245" s="9" t="n"/>
      <c r="M245" s="9" t="n"/>
      <c r="N245" s="11" t="n"/>
      <c r="O245" s="9" t="n"/>
      <c r="P245" s="9" t="n"/>
      <c r="Q245" s="9" t="n"/>
      <c r="R245" s="9" t="n"/>
      <c r="S245" s="9" t="n"/>
      <c r="T245" s="9" t="n"/>
      <c r="U245" s="9" t="n"/>
      <c r="V245" s="9" t="n"/>
      <c r="W245" s="9" t="n"/>
      <c r="X245" s="12" t="s">
        <v>1</v>
      </c>
      <c r="Y245" s="12" t="s">
        <v>1</v>
      </c>
      <c r="Z245" s="12" t="n">
        <v>107.8</v>
      </c>
      <c r="AA245" s="12" t="n">
        <v>105.3</v>
      </c>
      <c r="AB245" s="12" t="n">
        <v>104.40000000000001</v>
      </c>
      <c r="AC245" s="12" t="n">
        <v>104.3</v>
      </c>
    </row>
    <row outlineLevel="0" r="246">
      <c r="A246" s="4" t="s">
        <v>154</v>
      </c>
      <c r="B246" s="6" t="s">
        <v>155</v>
      </c>
      <c r="C246" s="10" t="n">
        <f aca="false" ca="false" dt2D="false" dtr="false" t="normal">IF(X244="", "", X244)</f>
        <v>0</v>
      </c>
      <c r="D246" s="10" t="n">
        <v>0</v>
      </c>
      <c r="E246" s="10" t="n">
        <v>0</v>
      </c>
      <c r="F246" s="10" t="n">
        <v>0</v>
      </c>
      <c r="G246" s="10" t="n">
        <v>0</v>
      </c>
      <c r="H246" s="10" t="n">
        <v>0</v>
      </c>
      <c r="I246" s="10" t="n">
        <v>0</v>
      </c>
      <c r="J246" s="9" t="n"/>
      <c r="K246" s="9" t="n"/>
      <c r="L246" s="9" t="n"/>
      <c r="M246" s="9" t="n"/>
      <c r="N246" s="11" t="n"/>
      <c r="O246" s="9" t="n"/>
      <c r="P246" s="9" t="n"/>
      <c r="Q246" s="9" t="n"/>
      <c r="R246" s="9" t="n"/>
      <c r="S246" s="9" t="n"/>
      <c r="T246" s="9" t="n"/>
      <c r="U246" s="9" t="n"/>
      <c r="V246" s="9" t="n"/>
      <c r="W246" s="9" t="n"/>
      <c r="X246" s="12" t="n">
        <v>0</v>
      </c>
      <c r="Y246" s="12" t="n">
        <v>0</v>
      </c>
      <c r="Z246" s="12" t="n">
        <v>0</v>
      </c>
      <c r="AA246" s="12" t="n">
        <v>0</v>
      </c>
      <c r="AB246" s="12" t="n">
        <v>0</v>
      </c>
      <c r="AC246" s="12" t="n">
        <v>0</v>
      </c>
    </row>
    <row outlineLevel="0" r="247">
      <c r="A247" s="81" t="s">
        <v>159</v>
      </c>
      <c r="B247" s="83" t="s">
        <v>161</v>
      </c>
      <c r="C247" s="85" t="str">
        <f aca="false" ca="false" dt2D="false" dtr="false" t="normal">IF(X245="", "", X245)</f>
        <v/>
      </c>
      <c r="D247" s="85" t="str">
        <f aca="false" ca="false" dt2D="false" dtr="false" t="normal">IF(Y245="", "", Y245)</f>
        <v/>
      </c>
      <c r="E247" s="85" t="n">
        <f aca="false" ca="false" dt2D="false" dtr="false" t="normal">IF(Z245="", "", Z245)</f>
        <v>107.8</v>
      </c>
      <c r="F247" s="85" t="n">
        <f aca="false" ca="false" dt2D="false" dtr="false" t="normal">F431</f>
        <v>107.8</v>
      </c>
      <c r="G247" s="85" t="n">
        <f aca="false" ca="false" dt2D="false" dtr="false" t="normal">G431</f>
        <v>105.3</v>
      </c>
      <c r="H247" s="85" t="n">
        <f aca="false" ca="false" dt2D="false" dtr="false" t="normal">H431</f>
        <v>104.40000000000001</v>
      </c>
      <c r="I247" s="85" t="n">
        <f aca="false" ca="false" dt2D="false" dtr="false" t="normal">I431</f>
        <v>104.3</v>
      </c>
      <c r="J247" s="9" t="n"/>
      <c r="K247" s="9" t="n"/>
      <c r="L247" s="9" t="n"/>
      <c r="M247" s="9" t="n"/>
      <c r="N247" s="11" t="n"/>
      <c r="O247" s="9" t="n"/>
      <c r="P247" s="9" t="n"/>
      <c r="Q247" s="9" t="n"/>
      <c r="R247" s="9" t="n"/>
      <c r="S247" s="9" t="n"/>
      <c r="T247" s="9" t="n"/>
      <c r="U247" s="9" t="n"/>
      <c r="V247" s="9" t="n"/>
      <c r="W247" s="9" t="n"/>
      <c r="X247" s="12" t="n"/>
      <c r="Y247" s="12" t="n"/>
      <c r="Z247" s="12" t="n"/>
      <c r="AA247" s="12" t="n"/>
      <c r="AB247" s="12" t="n"/>
      <c r="AC247" s="12" t="n"/>
    </row>
    <row outlineLevel="0" r="248">
      <c r="A248" s="3" t="s">
        <v>1</v>
      </c>
      <c r="B248" s="5" t="s">
        <v>1</v>
      </c>
      <c r="C248" s="95" t="n"/>
      <c r="D248" s="95" t="n"/>
      <c r="E248" s="95" t="n"/>
      <c r="F248" s="95" t="n"/>
      <c r="G248" s="95" t="n"/>
      <c r="H248" s="95" t="n"/>
      <c r="I248" s="95" t="n"/>
      <c r="J248" s="9" t="n"/>
      <c r="K248" s="9" t="n"/>
      <c r="L248" s="9" t="n"/>
      <c r="M248" s="9" t="n"/>
      <c r="N248" s="11" t="n"/>
      <c r="O248" s="9" t="n"/>
      <c r="P248" s="9" t="n"/>
      <c r="Q248" s="9" t="n"/>
      <c r="R248" s="9" t="n"/>
      <c r="S248" s="9" t="n"/>
      <c r="T248" s="9" t="n"/>
      <c r="U248" s="9" t="n"/>
      <c r="V248" s="9" t="n"/>
      <c r="W248" s="9" t="n"/>
      <c r="X248" s="12" t="n"/>
      <c r="Y248" s="12" t="n"/>
      <c r="Z248" s="12" t="n"/>
      <c r="AA248" s="12" t="n"/>
      <c r="AB248" s="12" t="n"/>
      <c r="AC248" s="12" t="n"/>
    </row>
    <row outlineLevel="0" r="249">
      <c r="A249" s="14" t="n">
        <v>42</v>
      </c>
      <c r="B249" s="155" t="s"/>
      <c r="C249" s="156" t="s"/>
      <c r="D249" s="157" t="s"/>
      <c r="E249" s="158" t="s"/>
      <c r="F249" s="159" t="s"/>
      <c r="G249" s="160" t="s"/>
      <c r="H249" s="161" t="s"/>
      <c r="I249" s="162" t="s"/>
      <c r="J249" s="9" t="n"/>
      <c r="K249" s="9" t="n"/>
      <c r="L249" s="9" t="n"/>
      <c r="M249" s="9" t="n"/>
      <c r="N249" s="11" t="n"/>
      <c r="O249" s="9" t="n"/>
      <c r="P249" s="9" t="n"/>
      <c r="Q249" s="9" t="n"/>
      <c r="R249" s="9" t="n"/>
      <c r="S249" s="9" t="n"/>
      <c r="T249" s="9" t="n"/>
      <c r="U249" s="9" t="n"/>
      <c r="V249" s="9" t="n"/>
      <c r="W249" s="9" t="n"/>
      <c r="X249" s="12" t="n"/>
      <c r="Y249" s="12" t="n"/>
      <c r="Z249" s="12" t="n"/>
      <c r="AA249" s="12" t="n"/>
      <c r="AB249" s="12" t="n"/>
      <c r="AC249" s="12" t="n"/>
    </row>
    <row outlineLevel="0" r="250">
      <c r="A250" s="4" t="s">
        <v>173</v>
      </c>
      <c r="B250" s="6" t="s">
        <v>174</v>
      </c>
      <c r="C250" s="26" t="n">
        <f aca="false" ca="false" dt2D="false" dtr="false" t="normal">IF(X246="", "", X246)</f>
        <v>0</v>
      </c>
      <c r="D250" s="27" t="n">
        <f aca="false" ca="false" dt2D="false" dtr="false" t="normal">IFERROR(IF(C246=0, 0, D246/C246/IF(D247&lt;&gt;0, D247, 100)*10000), 0)</f>
        <v>0</v>
      </c>
      <c r="E250" s="27" t="n">
        <f aca="false" ca="false" dt2D="false" dtr="false" t="normal">IFERROR(IF(D246=0, 0, E246/D246/IF(E247&lt;&gt;0, E247, 100)*10000), 0)</f>
        <v>0</v>
      </c>
      <c r="F250" s="27" t="n">
        <f aca="false" ca="false" dt2D="false" dtr="false" t="normal">IFERROR(IF(E246=0, 0, F246/E246/IF(F247&lt;&gt;0, F247, 100)*10000), 0)</f>
        <v>0</v>
      </c>
      <c r="G250" s="27" t="n">
        <f aca="false" ca="false" dt2D="false" dtr="false" t="normal">IFERROR(IF(F246=0, 0, G246/F246/IF(G247&lt;&gt;0, G247, 100)*10000), 0)</f>
        <v>0</v>
      </c>
      <c r="H250" s="27" t="n">
        <f aca="false" ca="false" dt2D="false" dtr="false" t="normal">IFERROR(IF(G246=0, 0, H246/G246/IF(H247&lt;&gt;0, H247, 100)*10000), 0)</f>
        <v>0</v>
      </c>
      <c r="I250" s="27" t="n">
        <f aca="false" ca="false" dt2D="false" dtr="false" t="normal">IFERROR(IF(H246=0, 0, I246/H246/IF(I247&lt;&gt;0, I247, 100)*10000), 0)</f>
        <v>0</v>
      </c>
      <c r="J250" s="9" t="n"/>
      <c r="K250" s="41" t="n">
        <v>0</v>
      </c>
      <c r="L250" s="41" t="n">
        <v>0</v>
      </c>
      <c r="M250" s="41" t="n">
        <v>0</v>
      </c>
      <c r="N250" s="11" t="n"/>
      <c r="O250" s="9" t="n"/>
      <c r="P250" s="9" t="n"/>
      <c r="Q250" s="9" t="n"/>
      <c r="R250" s="9" t="n"/>
      <c r="S250" s="9" t="n"/>
      <c r="T250" s="9" t="n"/>
      <c r="U250" s="9" t="n"/>
      <c r="V250" s="9" t="n"/>
      <c r="W250" s="9" t="n"/>
      <c r="X250" s="12" t="n">
        <v>2134</v>
      </c>
      <c r="Y250" s="12" t="n">
        <v>2328.1999999999998</v>
      </c>
      <c r="Z250" s="12" t="n">
        <v>2624.3000000000002</v>
      </c>
      <c r="AA250" s="12" t="n">
        <v>2772.5</v>
      </c>
      <c r="AB250" s="12" t="n">
        <v>2943.5999999999999</v>
      </c>
      <c r="AC250" s="12" t="n">
        <v>3081.5</v>
      </c>
    </row>
    <row outlineLevel="0" r="251">
      <c r="A251" s="4" t="s">
        <v>184</v>
      </c>
      <c r="B251" s="6" t="n"/>
      <c r="C251" s="27" t="n"/>
      <c r="D251" s="27" t="n"/>
      <c r="E251" s="27" t="n"/>
      <c r="F251" s="27" t="n"/>
      <c r="G251" s="27" t="n"/>
      <c r="H251" s="27" t="n"/>
      <c r="I251" s="27" t="n"/>
      <c r="J251" s="9" t="n"/>
      <c r="K251" s="9" t="n"/>
      <c r="L251" s="9" t="n"/>
      <c r="M251" s="9" t="n"/>
      <c r="N251" s="11" t="n"/>
      <c r="O251" s="9" t="n"/>
      <c r="P251" s="9" t="n"/>
      <c r="Q251" s="9" t="n"/>
      <c r="R251" s="9" t="n"/>
      <c r="S251" s="9" t="n"/>
      <c r="T251" s="9" t="n"/>
      <c r="U251" s="9" t="n"/>
      <c r="V251" s="9" t="n"/>
      <c r="W251" s="9" t="n"/>
      <c r="X251" s="12" t="n">
        <v>103.90000000000001</v>
      </c>
      <c r="Y251" s="12" t="n">
        <v>107.3</v>
      </c>
      <c r="Z251" s="12" t="n">
        <v>108.59999999999999</v>
      </c>
      <c r="AA251" s="12" t="n">
        <v>105</v>
      </c>
      <c r="AB251" s="12" t="n">
        <v>104</v>
      </c>
      <c r="AC251" s="12" t="n">
        <v>104</v>
      </c>
    </row>
    <row outlineLevel="0" r="252">
      <c r="A252" s="4" t="s">
        <v>189</v>
      </c>
      <c r="B252" s="6" t="s">
        <v>190</v>
      </c>
      <c r="C252" s="10" t="n">
        <f aca="false" ca="false" dt2D="false" dtr="false" t="normal">IF(X250="", "", X250)</f>
        <v>2134</v>
      </c>
      <c r="D252" s="10" t="n">
        <v>2328.1999999999998</v>
      </c>
      <c r="E252" s="10" t="n">
        <v>2624.3000000000002</v>
      </c>
      <c r="F252" s="10" t="n">
        <v>2772.5</v>
      </c>
      <c r="G252" s="10" t="n">
        <v>2943.5999999999999</v>
      </c>
      <c r="H252" s="10" t="n">
        <v>3138.5</v>
      </c>
      <c r="I252" s="10" t="n">
        <v>3357</v>
      </c>
      <c r="J252" s="9" t="n"/>
      <c r="K252" s="9" t="n"/>
      <c r="L252" s="9" t="n"/>
      <c r="M252" s="9" t="n"/>
      <c r="N252" s="11" t="n"/>
      <c r="O252" s="9" t="n"/>
      <c r="P252" s="9" t="n"/>
      <c r="Q252" s="9" t="n"/>
      <c r="R252" s="9" t="n"/>
      <c r="S252" s="9" t="n"/>
      <c r="T252" s="9" t="n"/>
      <c r="U252" s="9" t="n"/>
      <c r="V252" s="9" t="n"/>
      <c r="W252" s="9" t="n"/>
      <c r="X252" s="12" t="n">
        <v>102.36222172069699</v>
      </c>
      <c r="Y252" s="12" t="n">
        <v>101.67780164225201</v>
      </c>
      <c r="Z252" s="12" t="n">
        <v>103.791878043297</v>
      </c>
      <c r="AA252" s="12" t="n">
        <v>100.61640020105099</v>
      </c>
      <c r="AB252" s="12" t="n">
        <v>102.087812998543</v>
      </c>
      <c r="AC252" s="12" t="n">
        <v>100.658403629256</v>
      </c>
    </row>
    <row outlineLevel="0" r="253">
      <c r="A253" s="4" t="s">
        <v>195</v>
      </c>
      <c r="B253" s="6" t="s">
        <v>196</v>
      </c>
      <c r="C253" s="10" t="n">
        <f aca="false" ca="false" dt2D="false" dtr="false" t="normal">IF(X251="", "", X251)</f>
        <v>103.90000000000001</v>
      </c>
      <c r="D253" s="10" t="n">
        <f aca="false" ca="false" dt2D="false" dtr="false" t="normal">IF(Y251="", "", Y251)</f>
        <v>107.3</v>
      </c>
      <c r="E253" s="10" t="n">
        <f aca="false" ca="false" dt2D="false" dtr="false" t="normal">IF(Z251="", "", Z251)</f>
        <v>108.59999999999999</v>
      </c>
      <c r="F253" s="10" t="n">
        <f aca="false" ca="false" dt2D="false" dtr="false" t="normal">F433</f>
        <v>104.2</v>
      </c>
      <c r="G253" s="10" t="n">
        <f aca="false" ca="false" dt2D="false" dtr="false" t="normal">G433</f>
        <v>103.5</v>
      </c>
      <c r="H253" s="10" t="n">
        <f aca="false" ca="false" dt2D="false" dtr="false" t="normal">H433</f>
        <v>103.8</v>
      </c>
      <c r="I253" s="10" t="n">
        <f aca="false" ca="false" dt2D="false" dtr="false" t="normal">I433</f>
        <v>104</v>
      </c>
      <c r="J253" s="9" t="n"/>
      <c r="K253" s="9" t="n"/>
      <c r="L253" s="9" t="n"/>
      <c r="M253" s="9" t="n"/>
      <c r="N253" s="11" t="n"/>
      <c r="O253" s="9" t="n"/>
      <c r="P253" s="9" t="n"/>
      <c r="Q253" s="9" t="n"/>
      <c r="R253" s="9" t="n"/>
      <c r="S253" s="9" t="n"/>
      <c r="T253" s="9" t="n"/>
      <c r="U253" s="9" t="n"/>
      <c r="V253" s="9" t="n"/>
      <c r="W253" s="9" t="n"/>
      <c r="X253" s="12" t="n"/>
      <c r="Y253" s="12" t="n"/>
      <c r="Z253" s="12" t="n"/>
      <c r="AA253" s="12" t="n"/>
      <c r="AB253" s="12" t="n"/>
      <c r="AC253" s="12" t="n"/>
    </row>
    <row outlineLevel="0" r="254">
      <c r="A254" s="4" t="s">
        <v>205</v>
      </c>
      <c r="B254" s="6" t="s">
        <v>206</v>
      </c>
      <c r="C254" s="26" t="n">
        <f aca="false" ca="false" dt2D="false" dtr="false" t="normal">IF(X252="", "", X252)</f>
        <v>102.36222172069699</v>
      </c>
      <c r="D254" s="27" t="n">
        <f aca="false" ca="false" dt2D="false" dtr="false" t="normal">IFERROR(IF(C252=0, 0, D252/C252/IF(D253&lt;&gt;0, D253, 100)*10000), 0)</f>
        <v>101.67780164225239</v>
      </c>
      <c r="E254" s="27" t="n">
        <f aca="false" ca="false" dt2D="false" dtr="false" t="normal">IFERROR(IF(D252=0, 0, E252/D252/IF(E253&lt;&gt;0, E253, 100)*10000), 0)</f>
        <v>103.79187804329749</v>
      </c>
      <c r="F254" s="27" t="n">
        <f aca="false" ca="false" dt2D="false" dtr="false" t="normal">IFERROR(IF(E252=0, 0, F252/E252/IF(F253&lt;&gt;0, F253, 100)*10000), 0)</f>
        <v>101.38888695883293</v>
      </c>
      <c r="G254" s="27" t="n">
        <f aca="false" ca="false" dt2D="false" dtr="false" t="normal">IFERROR(IF(F252=0, 0, G252/F252/IF(G253&lt;&gt;0, G253, 100)*10000), 0)</f>
        <v>102.58099083911605</v>
      </c>
      <c r="H254" s="27" t="n">
        <f aca="false" ca="false" dt2D="false" dtr="false" t="normal">IFERROR(IF(G252=0, 0, H252/G252/IF(H253&lt;&gt;0, H253, 100)*10000), 0)</f>
        <v>102.71786529595181</v>
      </c>
      <c r="I254" s="27" t="n">
        <f aca="false" ca="false" dt2D="false" dtr="false" t="normal">IFERROR(IF(H252=0, 0, I252/H252/IF(I253&lt;&gt;0, I253, 100)*10000), 0)</f>
        <v>102.84800431367262</v>
      </c>
      <c r="J254" s="9" t="n"/>
      <c r="K254" s="41" t="n">
        <v>0</v>
      </c>
      <c r="L254" s="41" t="n">
        <v>0</v>
      </c>
      <c r="M254" s="41" t="n">
        <v>0</v>
      </c>
      <c r="N254" s="11" t="n"/>
      <c r="O254" s="9" t="n"/>
      <c r="P254" s="9" t="n"/>
      <c r="Q254" s="9" t="n"/>
      <c r="R254" s="9" t="n"/>
      <c r="S254" s="9" t="n"/>
      <c r="T254" s="9" t="n"/>
      <c r="U254" s="9" t="n"/>
      <c r="V254" s="9" t="n"/>
      <c r="W254" s="9" t="n"/>
      <c r="X254" s="12" t="n">
        <v>0</v>
      </c>
      <c r="Y254" s="12" t="n">
        <v>0</v>
      </c>
      <c r="Z254" s="12" t="n">
        <v>0</v>
      </c>
      <c r="AA254" s="12" t="n">
        <v>0</v>
      </c>
      <c r="AB254" s="12" t="n">
        <v>0</v>
      </c>
      <c r="AC254" s="12" t="n">
        <v>0</v>
      </c>
    </row>
    <row outlineLevel="0" r="255">
      <c r="A255" s="4" t="s">
        <v>214</v>
      </c>
      <c r="B255" s="6" t="n"/>
      <c r="C255" s="27" t="n"/>
      <c r="D255" s="27" t="n"/>
      <c r="E255" s="27" t="n"/>
      <c r="F255" s="27" t="n"/>
      <c r="G255" s="27" t="n"/>
      <c r="H255" s="27" t="n"/>
      <c r="I255" s="27" t="n"/>
      <c r="J255" s="9" t="n"/>
      <c r="K255" s="9" t="n"/>
      <c r="L255" s="9" t="n"/>
      <c r="M255" s="9" t="n"/>
      <c r="N255" s="11" t="n"/>
      <c r="O255" s="9" t="n"/>
      <c r="P255" s="9" t="n"/>
      <c r="Q255" s="9" t="n"/>
      <c r="R255" s="9" t="n"/>
      <c r="S255" s="9" t="n"/>
      <c r="T255" s="9" t="n"/>
      <c r="U255" s="9" t="n"/>
      <c r="V255" s="9" t="n"/>
      <c r="W255" s="9" t="n"/>
      <c r="X255" s="12" t="s">
        <v>1</v>
      </c>
      <c r="Y255" s="12" t="s">
        <v>1</v>
      </c>
      <c r="Z255" s="12" t="n">
        <v>105.3</v>
      </c>
      <c r="AA255" s="12" t="n">
        <v>104.59999999999999</v>
      </c>
      <c r="AB255" s="12" t="n">
        <v>104.5</v>
      </c>
      <c r="AC255" s="12" t="n">
        <v>104.3</v>
      </c>
    </row>
    <row outlineLevel="0" r="256">
      <c r="A256" s="4" t="s">
        <v>220</v>
      </c>
      <c r="B256" s="6" t="s">
        <v>221</v>
      </c>
      <c r="C256" s="10" t="n">
        <f aca="false" ca="false" dt2D="false" dtr="false" t="normal">IF(X254="", "", X254)</f>
        <v>0</v>
      </c>
      <c r="D256" s="10" t="n">
        <v>0</v>
      </c>
      <c r="E256" s="10" t="n">
        <v>0</v>
      </c>
      <c r="F256" s="10" t="n">
        <v>0</v>
      </c>
      <c r="G256" s="10" t="n">
        <v>0</v>
      </c>
      <c r="H256" s="10" t="n">
        <v>0</v>
      </c>
      <c r="I256" s="10" t="n">
        <v>0</v>
      </c>
      <c r="J256" s="9" t="n"/>
      <c r="K256" s="9" t="n"/>
      <c r="L256" s="9" t="n"/>
      <c r="M256" s="9" t="n"/>
      <c r="N256" s="11" t="n"/>
      <c r="O256" s="9" t="n"/>
      <c r="P256" s="9" t="n"/>
      <c r="Q256" s="9" t="n"/>
      <c r="R256" s="9" t="n"/>
      <c r="S256" s="9" t="n"/>
      <c r="T256" s="9" t="n"/>
      <c r="U256" s="9" t="n"/>
      <c r="V256" s="9" t="n"/>
      <c r="W256" s="9" t="n"/>
      <c r="X256" s="12" t="n">
        <v>0</v>
      </c>
      <c r="Y256" s="12" t="n">
        <v>0</v>
      </c>
      <c r="Z256" s="12" t="n">
        <v>0</v>
      </c>
      <c r="AA256" s="12" t="n">
        <v>0</v>
      </c>
      <c r="AB256" s="12" t="n">
        <v>0</v>
      </c>
      <c r="AC256" s="12" t="n">
        <v>0</v>
      </c>
    </row>
    <row outlineLevel="0" r="257">
      <c r="A257" s="4" t="s">
        <v>225</v>
      </c>
      <c r="B257" s="6" t="s">
        <v>227</v>
      </c>
      <c r="C257" s="10" t="str">
        <f aca="false" ca="false" dt2D="false" dtr="false" t="normal">IF(X255="", "", X255)</f>
        <v/>
      </c>
      <c r="D257" s="10" t="str">
        <f aca="false" ca="false" dt2D="false" dtr="false" t="normal">IF(Y255="", "", Y255)</f>
        <v/>
      </c>
      <c r="E257" s="10" t="n">
        <f aca="false" ca="false" dt2D="false" dtr="false" t="normal">IF(Z255="", "", Z255)</f>
        <v>105.3</v>
      </c>
      <c r="F257" s="10" t="n">
        <f aca="false" ca="false" dt2D="false" dtr="false" t="normal">F428</f>
        <v>106</v>
      </c>
      <c r="G257" s="10" t="n">
        <f aca="false" ca="false" dt2D="false" dtr="false" t="normal">G428</f>
        <v>104.7</v>
      </c>
      <c r="H257" s="10" t="n">
        <f aca="false" ca="false" dt2D="false" dtr="false" t="normal">H428</f>
        <v>104.2</v>
      </c>
      <c r="I257" s="10" t="n">
        <f aca="false" ca="false" dt2D="false" dtr="false" t="normal">I428</f>
        <v>103.90000000000001</v>
      </c>
      <c r="J257" s="9" t="n"/>
      <c r="K257" s="9" t="n"/>
      <c r="L257" s="9" t="n"/>
      <c r="M257" s="9" t="n"/>
      <c r="N257" s="11" t="n"/>
      <c r="O257" s="9" t="n"/>
      <c r="P257" s="9" t="n"/>
      <c r="Q257" s="9" t="n"/>
      <c r="R257" s="9" t="n"/>
      <c r="S257" s="9" t="n"/>
      <c r="T257" s="9" t="n"/>
      <c r="U257" s="9" t="n"/>
      <c r="V257" s="9" t="n"/>
      <c r="W257" s="9" t="n"/>
      <c r="X257" s="12" t="n"/>
      <c r="Y257" s="12" t="n"/>
      <c r="Z257" s="12" t="n"/>
      <c r="AA257" s="12" t="n"/>
      <c r="AB257" s="12" t="n"/>
      <c r="AC257" s="12" t="n"/>
    </row>
    <row outlineLevel="0" r="258">
      <c r="A258" s="4" t="s">
        <v>231</v>
      </c>
      <c r="B258" s="6" t="s">
        <v>232</v>
      </c>
      <c r="C258" s="26" t="n">
        <f aca="false" ca="false" dt2D="false" dtr="false" t="normal">IF(X256="", "", X256)</f>
        <v>0</v>
      </c>
      <c r="D258" s="27" t="n">
        <f aca="false" ca="false" dt2D="false" dtr="false" t="normal">IFERROR(IF(C256=0, 0, D256/C256/IF(D257&lt;&gt;0, D257, 100)*10000), 0)</f>
        <v>0</v>
      </c>
      <c r="E258" s="27" t="n">
        <f aca="false" ca="false" dt2D="false" dtr="false" t="normal">IFERROR(IF(D256=0, 0, E256/D256/IF(E257&lt;&gt;0, E257, 100)*10000), 0)</f>
        <v>0</v>
      </c>
      <c r="F258" s="27" t="n">
        <f aca="false" ca="false" dt2D="false" dtr="false" t="normal">IFERROR(IF(E256=0, 0, F256/E256/IF(F257&lt;&gt;0, F257, 100)*10000), 0)</f>
        <v>0</v>
      </c>
      <c r="G258" s="27" t="n">
        <f aca="false" ca="false" dt2D="false" dtr="false" t="normal">IFERROR(IF(F256=0, 0, G256/F256/IF(G257&lt;&gt;0, G257, 100)*10000), 0)</f>
        <v>0</v>
      </c>
      <c r="H258" s="27" t="n">
        <f aca="false" ca="false" dt2D="false" dtr="false" t="normal">IFERROR(IF(G256=0, 0, H256/G256/IF(H257&lt;&gt;0, H257, 100)*10000), 0)</f>
        <v>0</v>
      </c>
      <c r="I258" s="27" t="n">
        <f aca="false" ca="false" dt2D="false" dtr="false" t="normal">IFERROR(IF(H256=0, 0, I256/H256/IF(I257&lt;&gt;0, I257, 100)*10000), 0)</f>
        <v>0</v>
      </c>
      <c r="J258" s="9" t="n"/>
      <c r="K258" s="41" t="n">
        <v>0</v>
      </c>
      <c r="L258" s="41" t="n">
        <v>0</v>
      </c>
      <c r="M258" s="41" t="n">
        <v>0</v>
      </c>
      <c r="N258" s="11" t="n"/>
      <c r="O258" s="9" t="n"/>
      <c r="P258" s="9" t="n"/>
      <c r="Q258" s="9" t="n"/>
      <c r="R258" s="9" t="n"/>
      <c r="S258" s="9" t="n"/>
      <c r="T258" s="9" t="n"/>
      <c r="U258" s="9" t="n"/>
      <c r="V258" s="9" t="n"/>
      <c r="W258" s="9" t="n"/>
      <c r="X258" s="12" t="n">
        <v>105.90000000000001</v>
      </c>
      <c r="Y258" s="12" t="n">
        <v>112.5</v>
      </c>
      <c r="Z258" s="12" t="n">
        <v>121.3</v>
      </c>
      <c r="AA258" s="12" t="n">
        <v>128.80000000000001</v>
      </c>
      <c r="AB258" s="12" t="n">
        <v>135.59999999999999</v>
      </c>
      <c r="AC258" s="12" t="n">
        <v>145.40000000000001</v>
      </c>
    </row>
    <row outlineLevel="0" r="259">
      <c r="A259" s="4" t="s">
        <v>236</v>
      </c>
      <c r="B259" s="6" t="n"/>
      <c r="C259" s="27" t="n"/>
      <c r="D259" s="27" t="n"/>
      <c r="E259" s="27" t="n"/>
      <c r="F259" s="27" t="n"/>
      <c r="G259" s="27" t="n"/>
      <c r="H259" s="27" t="n"/>
      <c r="I259" s="27" t="n"/>
      <c r="J259" s="9" t="n"/>
      <c r="K259" s="9" t="n"/>
      <c r="L259" s="9" t="n"/>
      <c r="M259" s="9" t="n"/>
      <c r="N259" s="11" t="n"/>
      <c r="O259" s="9" t="n"/>
      <c r="P259" s="9" t="n"/>
      <c r="Q259" s="9" t="n"/>
      <c r="R259" s="9" t="n"/>
      <c r="S259" s="9" t="n"/>
      <c r="T259" s="9" t="n"/>
      <c r="U259" s="9" t="n"/>
      <c r="V259" s="9" t="n"/>
      <c r="W259" s="9" t="n"/>
      <c r="X259" s="12" t="n">
        <v>106</v>
      </c>
      <c r="Y259" s="12" t="n">
        <v>106.59999999999999</v>
      </c>
      <c r="Z259" s="12" t="n">
        <v>107.8</v>
      </c>
      <c r="AA259" s="12" t="n">
        <v>105.3</v>
      </c>
      <c r="AB259" s="12" t="n">
        <v>104.40000000000001</v>
      </c>
      <c r="AC259" s="12" t="n">
        <v>104.3</v>
      </c>
    </row>
    <row outlineLevel="0" r="260">
      <c r="A260" s="4" t="s">
        <v>240</v>
      </c>
      <c r="B260" s="6" t="s">
        <v>241</v>
      </c>
      <c r="C260" s="10" t="n">
        <f aca="false" ca="false" dt2D="false" dtr="false" t="normal">IF(X258="", "", X258)</f>
        <v>105.90000000000001</v>
      </c>
      <c r="D260" s="10" t="n">
        <v>112.5</v>
      </c>
      <c r="E260" s="10" t="n">
        <v>121.3</v>
      </c>
      <c r="F260" s="10" t="n">
        <v>128.80000000000001</v>
      </c>
      <c r="G260" s="10" t="n">
        <v>135.59999999999999</v>
      </c>
      <c r="H260" s="10" t="n">
        <v>141.69999999999999</v>
      </c>
      <c r="I260" s="10" t="n">
        <v>148.30000000000001</v>
      </c>
      <c r="J260" s="9" t="n"/>
      <c r="K260" s="9" t="n"/>
      <c r="L260" s="9" t="n"/>
      <c r="M260" s="9" t="n"/>
      <c r="N260" s="11" t="n"/>
      <c r="O260" s="9" t="n"/>
      <c r="P260" s="9" t="n"/>
      <c r="Q260" s="9" t="n"/>
      <c r="R260" s="9" t="n"/>
      <c r="S260" s="9" t="n"/>
      <c r="T260" s="9" t="n"/>
      <c r="U260" s="9" t="n"/>
      <c r="V260" s="9" t="n"/>
      <c r="W260" s="9" t="n"/>
      <c r="X260" s="12" t="n">
        <v>101.42706637295301</v>
      </c>
      <c r="Y260" s="12" t="n">
        <v>99.6550606168515</v>
      </c>
      <c r="Z260" s="12" t="n">
        <v>100.02061430632899</v>
      </c>
      <c r="AA260" s="12" t="n">
        <v>100.838572946295</v>
      </c>
      <c r="AB260" s="12" t="n">
        <v>100.842435924895</v>
      </c>
      <c r="AC260" s="12" t="n">
        <v>102.80646082748601</v>
      </c>
    </row>
    <row outlineLevel="0" r="261">
      <c r="A261" s="4" t="s">
        <v>247</v>
      </c>
      <c r="B261" s="6" t="s">
        <v>84</v>
      </c>
      <c r="C261" s="10" t="n">
        <f aca="false" ca="false" dt2D="false" dtr="false" t="normal">IF(X259="", "", X259)</f>
        <v>106</v>
      </c>
      <c r="D261" s="10" t="n">
        <f aca="false" ca="false" dt2D="false" dtr="false" t="normal">IF(Y259="", "", Y259)</f>
        <v>106.59999999999999</v>
      </c>
      <c r="E261" s="10" t="n">
        <f aca="false" ca="false" dt2D="false" dtr="false" t="normal">IF(Z259="", "", Z259)</f>
        <v>107.8</v>
      </c>
      <c r="F261" s="10" t="n">
        <f aca="false" ca="false" dt2D="false" dtr="false" t="normal">F434</f>
        <v>106.5</v>
      </c>
      <c r="G261" s="10" t="n">
        <f aca="false" ca="false" dt2D="false" dtr="false" t="normal">G434</f>
        <v>105</v>
      </c>
      <c r="H261" s="10" t="n">
        <f aca="false" ca="false" dt2D="false" dtr="false" t="normal">H434</f>
        <v>104.09999999999999</v>
      </c>
      <c r="I261" s="10" t="n">
        <f aca="false" ca="false" dt2D="false" dtr="false" t="normal">I434</f>
        <v>104.09999999999999</v>
      </c>
      <c r="J261" s="9" t="n"/>
      <c r="K261" s="9" t="n"/>
      <c r="L261" s="9" t="n"/>
      <c r="M261" s="9" t="n"/>
      <c r="N261" s="11" t="n"/>
      <c r="O261" s="9" t="n"/>
      <c r="P261" s="9" t="n"/>
      <c r="Q261" s="9" t="n"/>
      <c r="R261" s="9" t="n"/>
      <c r="S261" s="9" t="n"/>
      <c r="T261" s="9" t="n"/>
      <c r="U261" s="9" t="n"/>
      <c r="V261" s="9" t="n"/>
      <c r="W261" s="9" t="n"/>
      <c r="X261" s="12" t="n"/>
      <c r="Y261" s="12" t="n"/>
      <c r="Z261" s="12" t="n"/>
      <c r="AA261" s="12" t="n"/>
      <c r="AB261" s="12" t="n"/>
      <c r="AC261" s="12" t="n"/>
    </row>
    <row outlineLevel="0" r="262">
      <c r="A262" s="4" t="s">
        <v>251</v>
      </c>
      <c r="B262" s="6" t="s">
        <v>252</v>
      </c>
      <c r="C262" s="26" t="n">
        <f aca="false" ca="false" dt2D="false" dtr="false" t="normal">IF(X260="", "", X260)</f>
        <v>101.42706637295301</v>
      </c>
      <c r="D262" s="27" t="n">
        <f aca="false" ca="false" dt2D="false" dtr="false" t="normal">IFERROR(IF(C260=0, 0, D260/C260/IF(D261&lt;&gt;0, D261, 100)*10000), 0)</f>
        <v>99.655060616851543</v>
      </c>
      <c r="E262" s="27" t="n">
        <f aca="false" ca="false" dt2D="false" dtr="false" t="normal">IFERROR(IF(D260=0, 0, E260/D260/IF(E261&lt;&gt;0, E261, 100)*10000), 0)</f>
        <v>100.02061430632858</v>
      </c>
      <c r="F262" s="27" t="n">
        <f aca="false" ca="false" dt2D="false" dtr="false" t="normal">IFERROR(IF(E260=0, 0, F260/E260/IF(F261&lt;&gt;0, F261, 100)*10000), 0)</f>
        <v>99.702363673660543</v>
      </c>
      <c r="G262" s="27" t="n">
        <f aca="false" ca="false" dt2D="false" dtr="false" t="normal">IFERROR(IF(F260=0, 0, G260/F260/IF(G261&lt;&gt;0, G261, 100)*10000), 0)</f>
        <v>100.26619343389527</v>
      </c>
      <c r="H262" s="27" t="n">
        <f aca="false" ca="false" dt2D="false" dtr="false" t="normal">IFERROR(IF(G260=0, 0, H260/G260/IF(H261&lt;&gt;0, H261, 100)*10000), 0)</f>
        <v>100.38282908140857</v>
      </c>
      <c r="I262" s="27" t="n">
        <f aca="false" ca="false" dt2D="false" dtr="false" t="normal">IFERROR(IF(H260=0, 0, I260/H260/IF(I261&lt;&gt;0, I261, 100)*10000), 0)</f>
        <v>100.53576137704844</v>
      </c>
      <c r="J262" s="9" t="n"/>
      <c r="K262" s="9" t="n"/>
      <c r="L262" s="9" t="n"/>
      <c r="M262" s="9" t="n"/>
      <c r="N262" s="9" t="n"/>
      <c r="O262" s="9" t="n"/>
      <c r="P262" s="9" t="n"/>
      <c r="Q262" s="9" t="n"/>
      <c r="R262" s="9" t="n"/>
      <c r="S262" s="9" t="n"/>
      <c r="T262" s="9" t="n"/>
      <c r="U262" s="9" t="n"/>
      <c r="V262" s="9" t="n"/>
      <c r="W262" s="9" t="n"/>
      <c r="X262" s="12" t="n">
        <v>4572</v>
      </c>
      <c r="Y262" s="12" t="n">
        <v>5888.5</v>
      </c>
      <c r="Z262" s="12" t="n">
        <v>7314.5</v>
      </c>
      <c r="AA262" s="12" t="n">
        <v>8452.7999999999993</v>
      </c>
      <c r="AB262" s="12" t="n">
        <v>9359.7000000000007</v>
      </c>
      <c r="AC262" s="12" t="n">
        <v>10069.1</v>
      </c>
    </row>
    <row customHeight="true" ht="16.11328125" outlineLevel="0" r="263">
      <c r="A263" s="4" t="n"/>
      <c r="B263" s="6" t="n"/>
      <c r="C263" s="27" t="n"/>
      <c r="D263" s="27" t="n"/>
      <c r="E263" s="27" t="n"/>
      <c r="F263" s="27" t="n"/>
      <c r="G263" s="27" t="n"/>
      <c r="H263" s="27" t="n"/>
      <c r="I263" s="27" t="n"/>
      <c r="J263" s="9" t="n"/>
      <c r="K263" s="9" t="n"/>
      <c r="L263" s="9" t="n"/>
      <c r="M263" s="9" t="n"/>
      <c r="N263" s="169" t="s">
        <v>264</v>
      </c>
      <c r="O263" s="169" t="s"/>
      <c r="P263" s="169" t="s"/>
      <c r="Q263" s="169" t="s"/>
      <c r="R263" s="169" t="s"/>
      <c r="S263" s="169" t="s"/>
      <c r="T263" s="169" t="s"/>
      <c r="U263" s="169" t="s"/>
      <c r="V263" s="169" t="s"/>
      <c r="W263" s="170" t="n"/>
      <c r="X263" s="12" t="n">
        <v>105.5</v>
      </c>
      <c r="Y263" s="12" t="n">
        <v>106.40000000000001</v>
      </c>
      <c r="Z263" s="12" t="n">
        <v>105.3</v>
      </c>
      <c r="AA263" s="12" t="n">
        <v>104.59999999999999</v>
      </c>
      <c r="AB263" s="12" t="n">
        <v>104.5</v>
      </c>
      <c r="AC263" s="12" t="n">
        <v>104.3</v>
      </c>
    </row>
    <row outlineLevel="0" r="264">
      <c r="A264" s="183" t="s">
        <v>266</v>
      </c>
      <c r="B264" s="83" t="s">
        <v>268</v>
      </c>
      <c r="C264" s="85" t="n">
        <f aca="false" ca="false" dt2D="false" dtr="false" t="normal">ROUND(SUM(C271, C275, C279, C285, C289, C293, C297, C303, C307, C311), 1)</f>
        <v>4572</v>
      </c>
      <c r="D264" s="85" t="n">
        <v>5888.5</v>
      </c>
      <c r="E264" s="85" t="n">
        <v>7314.5</v>
      </c>
      <c r="F264" s="85" t="n">
        <v>8452.7999999999993</v>
      </c>
      <c r="G264" s="85" t="n">
        <v>9359.7000000000007</v>
      </c>
      <c r="H264" s="85" t="n">
        <f aca="false" ca="false" dt2D="false" dtr="false" t="normal">ROUND(SUM(H271, H275, H279, H285, H289, H293, H297, H303, H307, H311), 1)</f>
        <v>10180.1</v>
      </c>
      <c r="I264" s="85" t="n">
        <f aca="false" ca="false" dt2D="false" dtr="false" t="normal">ROUND(SUM(I271, I275, I279, I285, I289, I293, I297, I303, I307, I311), 1)</f>
        <v>10934.400000000001</v>
      </c>
      <c r="J264" s="9" t="n"/>
      <c r="K264" s="9" t="n"/>
      <c r="L264" s="9" t="n"/>
      <c r="M264" s="9" t="n"/>
      <c r="N264" s="11" t="n"/>
      <c r="O264" s="9" t="n"/>
      <c r="P264" s="9" t="n"/>
      <c r="Q264" s="9" t="n"/>
      <c r="R264" s="9" t="n"/>
      <c r="S264" s="9" t="n"/>
      <c r="T264" s="9" t="n"/>
      <c r="U264" s="9" t="n"/>
      <c r="V264" s="9" t="n"/>
      <c r="W264" s="9" t="n"/>
      <c r="X264" s="12" t="n">
        <v>124.745229968323</v>
      </c>
      <c r="Y264" s="12" t="n">
        <v>121.047780211684</v>
      </c>
      <c r="Z264" s="12" t="n">
        <v>117.96457127752601</v>
      </c>
      <c r="AA264" s="12" t="n">
        <v>110.480152378124</v>
      </c>
      <c r="AB264" s="12" t="n">
        <v>105.960755225527</v>
      </c>
      <c r="AC264" s="12" t="n">
        <v>103.14410618929099</v>
      </c>
    </row>
    <row outlineLevel="0" r="265">
      <c r="A265" s="122" t="s">
        <v>1</v>
      </c>
      <c r="B265" s="5" t="s">
        <v>1</v>
      </c>
      <c r="C265" s="95" t="n"/>
      <c r="D265" s="95" t="n"/>
      <c r="E265" s="95" t="n"/>
      <c r="F265" s="95" t="n"/>
      <c r="G265" s="95" t="n"/>
      <c r="H265" s="95" t="n"/>
      <c r="I265" s="95" t="n"/>
      <c r="J265" s="9" t="n"/>
      <c r="K265" s="9" t="n"/>
      <c r="L265" s="9" t="n"/>
      <c r="M265" s="9" t="n"/>
      <c r="N265" s="11" t="n"/>
      <c r="O265" s="9" t="n"/>
      <c r="P265" s="9" t="n"/>
      <c r="Q265" s="9" t="n"/>
      <c r="R265" s="9" t="n"/>
      <c r="S265" s="9" t="n"/>
      <c r="T265" s="9" t="n"/>
      <c r="U265" s="9" t="n"/>
      <c r="V265" s="9" t="n"/>
      <c r="W265" s="9" t="n"/>
      <c r="X265" s="12" t="n"/>
      <c r="Y265" s="12" t="n"/>
      <c r="Z265" s="12" t="n"/>
      <c r="AA265" s="12" t="n"/>
      <c r="AB265" s="12" t="n"/>
      <c r="AC265" s="12" t="n"/>
    </row>
    <row outlineLevel="0" r="266">
      <c r="A266" s="124" t="n">
        <v>43</v>
      </c>
      <c r="B266" s="202" t="s"/>
      <c r="C266" s="203" t="s"/>
      <c r="D266" s="204" t="s"/>
      <c r="E266" s="205" t="s"/>
      <c r="F266" s="206" t="s"/>
      <c r="G266" s="207" t="s"/>
      <c r="H266" s="208" t="s"/>
      <c r="I266" s="209" t="s"/>
      <c r="J266" s="9" t="n"/>
      <c r="K266" s="9" t="n"/>
      <c r="L266" s="9" t="n"/>
      <c r="M266" s="9" t="n"/>
      <c r="N266" s="11" t="n"/>
      <c r="O266" s="9" t="n"/>
      <c r="P266" s="9" t="n"/>
      <c r="Q266" s="9" t="n"/>
      <c r="R266" s="9" t="n"/>
      <c r="S266" s="9" t="n"/>
      <c r="T266" s="9" t="n"/>
      <c r="U266" s="9" t="n"/>
      <c r="V266" s="9" t="n"/>
      <c r="W266" s="9" t="n"/>
      <c r="X266" s="12" t="n"/>
      <c r="Y266" s="12" t="n"/>
      <c r="Z266" s="12" t="n"/>
      <c r="AA266" s="12" t="n"/>
      <c r="AB266" s="12" t="n"/>
      <c r="AC266" s="12" t="n"/>
    </row>
    <row customHeight="true" ht="70.2275390625" outlineLevel="0" r="267">
      <c r="A267" s="4" t="s">
        <v>279</v>
      </c>
      <c r="B267" s="6" t="s">
        <v>280</v>
      </c>
      <c r="C267" s="180" t="n">
        <v>105.5</v>
      </c>
      <c r="D267" s="180" t="n">
        <v>106.40000000000001</v>
      </c>
      <c r="E267" s="180" t="n">
        <v>105.3</v>
      </c>
      <c r="F267" s="180" t="n">
        <v>106.00000000000003</v>
      </c>
      <c r="G267" s="180" t="n">
        <v>104.7</v>
      </c>
      <c r="H267" s="180" t="n">
        <v>104.2</v>
      </c>
      <c r="I267" s="180" t="n">
        <v>103.90000000000003</v>
      </c>
      <c r="J267" s="9" t="n"/>
      <c r="K267" s="9" t="n"/>
      <c r="L267" s="9" t="n"/>
      <c r="M267" s="9" t="n"/>
      <c r="N267" s="181" t="s">
        <v>283</v>
      </c>
      <c r="O267" s="210" t="n"/>
      <c r="P267" s="9" t="n"/>
      <c r="Q267" s="9" t="n"/>
      <c r="R267" s="9" t="n"/>
      <c r="S267" s="9" t="n"/>
      <c r="T267" s="9" t="n"/>
      <c r="U267" s="9" t="n"/>
      <c r="V267" s="9" t="n"/>
      <c r="W267" s="9" t="n"/>
      <c r="X267" s="12" t="n"/>
      <c r="Y267" s="12" t="n"/>
      <c r="Z267" s="12" t="n"/>
      <c r="AA267" s="12" t="n"/>
      <c r="AB267" s="12" t="n"/>
      <c r="AC267" s="12" t="n"/>
    </row>
    <row outlineLevel="0" r="268">
      <c r="A268" s="4" t="s">
        <v>286</v>
      </c>
      <c r="B268" s="6" t="s">
        <v>287</v>
      </c>
      <c r="C268" s="26" t="n">
        <f aca="false" ca="false" dt2D="false" dtr="false" t="normal">IF(X264="", "", X264)</f>
        <v>124.745229968323</v>
      </c>
      <c r="D268" s="27" t="n">
        <f aca="false" ca="false" dt2D="false" dtr="false" t="normal">IFERROR(IF(C264=0, 0, D264/C264/IF(D267&lt;&gt;0, D267, 100)*10000), 0)</f>
        <v>121.04778021168406</v>
      </c>
      <c r="E268" s="27" t="n">
        <f aca="false" ca="false" dt2D="false" dtr="false" t="normal">IFERROR(IF(D264=0, 0, E264/D264/IF(E267&lt;&gt;0, E267, 100)*10000), 0)</f>
        <v>117.96457127752589</v>
      </c>
      <c r="F268" s="27" t="n">
        <f aca="false" ca="false" dt2D="false" dtr="false" t="normal">IFERROR(IF(E264=0, 0, F264/E264/IF(F267&lt;&gt;0, F267, 100)*10000), 0)</f>
        <v>109.02098055426217</v>
      </c>
      <c r="G268" s="27" t="n">
        <f aca="false" ca="false" dt2D="false" dtr="false" t="normal">IFERROR(IF(F264=0, 0, G264/F264/IF(G267&lt;&gt;0, G267, 100)*10000), 0)</f>
        <v>105.75834690608957</v>
      </c>
      <c r="H268" s="27" t="n">
        <f aca="false" ca="false" dt2D="false" dtr="false" t="normal">IFERROR(IF(G264=0, 0, H264/G264/IF(H267&lt;&gt;0, H267, 100)*10000), 0)</f>
        <v>104.3812266814579</v>
      </c>
      <c r="I268" s="27" t="n">
        <f aca="false" ca="false" dt2D="false" dtr="false" t="normal">IFERROR(IF(H264=0, 0, I264/H264/IF(I267&lt;&gt;0, I267, 100)*10000), 0)</f>
        <v>103.37781899293056</v>
      </c>
      <c r="J268" s="9" t="n"/>
      <c r="K268" s="9" t="n"/>
      <c r="L268" s="9" t="n"/>
      <c r="M268" s="9" t="n"/>
      <c r="N268" s="211" t="s">
        <v>296</v>
      </c>
      <c r="O268" s="211" t="s"/>
      <c r="P268" s="211" t="s"/>
      <c r="Q268" s="211" t="s"/>
      <c r="R268" s="211" t="s"/>
      <c r="S268" s="211" t="s"/>
      <c r="T268" s="211" t="s"/>
      <c r="U268" s="211" t="s"/>
      <c r="V268" s="211" t="s"/>
      <c r="W268" s="9" t="n"/>
      <c r="X268" s="12" t="n"/>
      <c r="Y268" s="12" t="n"/>
      <c r="Z268" s="12" t="n"/>
      <c r="AA268" s="12" t="n"/>
      <c r="AB268" s="12" t="n"/>
      <c r="AC268" s="12" t="n"/>
    </row>
    <row outlineLevel="0" r="269">
      <c r="A269" s="4" t="s">
        <v>299</v>
      </c>
      <c r="B269" s="6" t="n"/>
      <c r="C269" s="182" t="n">
        <f aca="false" ca="false" dt2D="false" dtr="false" t="normal">ROUND(C264-ROUND(SUM(C271, C275, C279, C285, C289, C293, C297, C303, C307, C311), 1), 1)</f>
        <v>0</v>
      </c>
      <c r="D269" s="182" t="n">
        <f aca="false" ca="false" dt2D="false" dtr="false" t="normal">ROUND(D264-ROUND(SUM(D271, D275, D279, D285, D289, D293, D297, D303, D307, D311), 1), 1)</f>
        <v>0</v>
      </c>
      <c r="E269" s="182" t="n">
        <f aca="false" ca="false" dt2D="false" dtr="false" t="normal">ROUND(E264-ROUND(SUM(E271, E275, E279, E285, E289, E293, E297, E303, E307, E311), 1), 1)</f>
        <v>0</v>
      </c>
      <c r="F269" s="182" t="n">
        <f aca="false" ca="false" dt2D="false" dtr="false" t="normal">ROUND(F264-ROUND(SUM(F271, F275, F279, F285, F289, F293, F297, F303, F307, F311), 1), 1)</f>
        <v>0</v>
      </c>
      <c r="G269" s="182" t="n">
        <f aca="false" ca="false" dt2D="false" dtr="false" t="normal">ROUND(G264-ROUND(SUM(G271, G275, G279, G285, G289, G293, G297, G303, G307, G311), 1), 1)</f>
        <v>0</v>
      </c>
      <c r="H269" s="182" t="n">
        <f aca="false" ca="false" dt2D="false" dtr="false" t="normal">ROUND(H264-ROUND(SUM(H271, H275, H279, H285, H289, H293, H297, H303, H307, H311), 1), 1)</f>
        <v>0</v>
      </c>
      <c r="I269" s="182" t="n">
        <f aca="false" ca="false" dt2D="false" dtr="false" t="normal">I264-ROUND(SUM(I271, I275, I279, I285, I289, I293, I297, I303, I307, I311), 1)</f>
        <v>0</v>
      </c>
      <c r="J269" s="9" t="n"/>
      <c r="K269" s="9" t="n"/>
      <c r="L269" s="9" t="n"/>
      <c r="M269" s="9" t="n"/>
      <c r="N269" s="211" t="s"/>
      <c r="O269" s="211" t="s"/>
      <c r="P269" s="211" t="s"/>
      <c r="Q269" s="211" t="s"/>
      <c r="R269" s="211" t="s"/>
      <c r="S269" s="211" t="s"/>
      <c r="T269" s="211" t="s"/>
      <c r="U269" s="211" t="s"/>
      <c r="V269" s="211" t="s"/>
      <c r="W269" s="9" t="n"/>
      <c r="X269" s="12" t="n">
        <v>0</v>
      </c>
      <c r="Y269" s="12" t="n">
        <v>0</v>
      </c>
      <c r="Z269" s="12" t="n">
        <v>0</v>
      </c>
      <c r="AA269" s="12" t="n">
        <v>0</v>
      </c>
      <c r="AB269" s="12" t="n">
        <v>0</v>
      </c>
      <c r="AC269" s="12" t="n">
        <v>0</v>
      </c>
    </row>
    <row outlineLevel="0" r="270">
      <c r="A270" s="4" t="s">
        <v>303</v>
      </c>
      <c r="B270" s="6" t="n"/>
      <c r="C270" s="27" t="n"/>
      <c r="D270" s="27" t="n"/>
      <c r="E270" s="27" t="n"/>
      <c r="F270" s="27" t="n"/>
      <c r="G270" s="27" t="n"/>
      <c r="H270" s="27" t="n"/>
      <c r="I270" s="27" t="n"/>
      <c r="J270" s="9" t="n"/>
      <c r="K270" s="9" t="n"/>
      <c r="L270" s="9" t="n"/>
      <c r="M270" s="9" t="n"/>
      <c r="N270" s="11" t="n"/>
      <c r="O270" s="9" t="n"/>
      <c r="P270" s="9" t="n"/>
      <c r="Q270" s="9" t="n"/>
      <c r="R270" s="9" t="n"/>
      <c r="S270" s="9" t="n"/>
      <c r="T270" s="9" t="n"/>
      <c r="U270" s="9" t="n"/>
      <c r="V270" s="9" t="n"/>
      <c r="W270" s="9" t="n"/>
      <c r="X270" s="12" t="s">
        <v>1</v>
      </c>
      <c r="Y270" s="12" t="s">
        <v>1</v>
      </c>
      <c r="Z270" s="12" t="n">
        <v>104.8</v>
      </c>
      <c r="AA270" s="12" t="n">
        <v>104.8</v>
      </c>
      <c r="AB270" s="12" t="n">
        <v>104.3</v>
      </c>
      <c r="AC270" s="12" t="n">
        <v>104.2</v>
      </c>
    </row>
    <row outlineLevel="0" r="271">
      <c r="A271" s="4" t="s">
        <v>310</v>
      </c>
      <c r="B271" s="6" t="s">
        <v>311</v>
      </c>
      <c r="C271" s="27" t="n">
        <f aca="false" ca="false" dt2D="false" dtr="false" t="normal">SUM(C321, C371)</f>
        <v>0</v>
      </c>
      <c r="D271" s="27" t="n">
        <f aca="false" ca="false" dt2D="false" dtr="false" t="normal">SUM(D321, D371)</f>
        <v>0</v>
      </c>
      <c r="E271" s="27" t="n">
        <f aca="false" ca="false" dt2D="false" dtr="false" t="normal">SUM(E321, E371)</f>
        <v>0</v>
      </c>
      <c r="F271" s="27" t="n">
        <f aca="false" ca="false" dt2D="false" dtr="false" t="normal">SUM(F321, F371)</f>
        <v>0</v>
      </c>
      <c r="G271" s="27" t="n">
        <f aca="false" ca="false" dt2D="false" dtr="false" t="normal">SUM(G321, G371)</f>
        <v>0</v>
      </c>
      <c r="H271" s="27" t="n">
        <f aca="false" ca="false" dt2D="false" dtr="false" t="normal">SUM(H321, H371)</f>
        <v>0</v>
      </c>
      <c r="I271" s="27" t="n">
        <f aca="false" ca="false" dt2D="false" dtr="false" t="normal">SUM(I321, I371)</f>
        <v>0</v>
      </c>
      <c r="J271" s="9" t="n"/>
      <c r="K271" s="9" t="n"/>
      <c r="L271" s="9" t="n"/>
      <c r="M271" s="9" t="n"/>
      <c r="N271" s="11" t="n"/>
      <c r="O271" s="9" t="n"/>
      <c r="P271" s="9" t="n"/>
      <c r="Q271" s="9" t="n"/>
      <c r="R271" s="9" t="n"/>
      <c r="S271" s="9" t="n"/>
      <c r="T271" s="9" t="n"/>
      <c r="U271" s="9" t="n"/>
      <c r="V271" s="9" t="n"/>
      <c r="W271" s="9" t="n"/>
      <c r="X271" s="12" t="n">
        <v>0</v>
      </c>
      <c r="Y271" s="12" t="n">
        <v>0</v>
      </c>
      <c r="Z271" s="12" t="n">
        <v>0</v>
      </c>
      <c r="AA271" s="12" t="n">
        <v>0</v>
      </c>
      <c r="AB271" s="12" t="n">
        <v>0</v>
      </c>
      <c r="AC271" s="12" t="n">
        <v>0</v>
      </c>
    </row>
    <row outlineLevel="0" r="272">
      <c r="A272" s="4" t="s">
        <v>314</v>
      </c>
      <c r="B272" s="6" t="s">
        <v>315</v>
      </c>
      <c r="C272" s="10" t="str">
        <f aca="false" ca="false" dt2D="false" dtr="false" t="normal">IF(X270="", "", X270)</f>
        <v/>
      </c>
      <c r="D272" s="10" t="str">
        <f aca="false" ca="false" dt2D="false" dtr="false" t="normal">IF(Y270="", "", Y270)</f>
        <v/>
      </c>
      <c r="E272" s="10" t="n">
        <f aca="false" ca="false" dt2D="false" dtr="false" t="normal">IF(Z270="", "", Z270)</f>
        <v>104.8</v>
      </c>
      <c r="F272" s="10" t="n">
        <f aca="false" ca="false" dt2D="false" dtr="false" t="normal">F424</f>
        <v>105.5</v>
      </c>
      <c r="G272" s="10" t="n">
        <f aca="false" ca="false" dt2D="false" dtr="false" t="normal">G424</f>
        <v>102.59999999999999</v>
      </c>
      <c r="H272" s="10" t="n">
        <f aca="false" ca="false" dt2D="false" dtr="false" t="normal">H424</f>
        <v>104.59999999999999</v>
      </c>
      <c r="I272" s="10" t="n">
        <f aca="false" ca="false" dt2D="false" dtr="false" t="normal">I424</f>
        <v>103.90000000000001</v>
      </c>
      <c r="J272" s="9" t="n"/>
      <c r="K272" s="9" t="n"/>
      <c r="L272" s="9" t="n"/>
      <c r="M272" s="9" t="n"/>
      <c r="N272" s="11" t="n"/>
      <c r="O272" s="9" t="n"/>
      <c r="P272" s="9" t="n"/>
      <c r="Q272" s="9" t="n"/>
      <c r="R272" s="9" t="n"/>
      <c r="S272" s="9" t="n"/>
      <c r="T272" s="9" t="n"/>
      <c r="U272" s="9" t="n"/>
      <c r="V272" s="9" t="n"/>
      <c r="W272" s="9" t="n"/>
      <c r="X272" s="12" t="n"/>
      <c r="Y272" s="12" t="n"/>
      <c r="Z272" s="12" t="n"/>
      <c r="AA272" s="12" t="n"/>
      <c r="AB272" s="12" t="n"/>
      <c r="AC272" s="12" t="n"/>
    </row>
    <row outlineLevel="0" r="273">
      <c r="A273" s="4" t="s">
        <v>322</v>
      </c>
      <c r="B273" s="6" t="s">
        <v>323</v>
      </c>
      <c r="C273" s="26" t="n">
        <f aca="false" ca="false" dt2D="false" dtr="false" t="normal">IF(X271="", "", X271)</f>
        <v>0</v>
      </c>
      <c r="D273" s="27" t="n">
        <f aca="false" ca="false" dt2D="false" dtr="false" t="normal">IFERROR(IF(C271=0, 0, D271/C271/IF(D272&lt;&gt;0, D272, 100)*10000), 0)</f>
        <v>0</v>
      </c>
      <c r="E273" s="27" t="n">
        <f aca="false" ca="false" dt2D="false" dtr="false" t="normal">IFERROR(IF(D271=0, 0, E271/D271/IF(E272&lt;&gt;0, E272, 100)*10000), 0)</f>
        <v>0</v>
      </c>
      <c r="F273" s="27" t="n">
        <f aca="false" ca="false" dt2D="false" dtr="false" t="normal">IFERROR(IF(E271=0, 0, F271/E271/IF(F272&lt;&gt;0, F272, 100)*10000), 0)</f>
        <v>0</v>
      </c>
      <c r="G273" s="27" t="n">
        <f aca="false" ca="false" dt2D="false" dtr="false" t="normal">IFERROR(IF(F271=0, 0, G271/F271/IF(G272&lt;&gt;0, G272, 100)*10000), 0)</f>
        <v>0</v>
      </c>
      <c r="H273" s="27" t="n">
        <f aca="false" ca="false" dt2D="false" dtr="false" t="normal">IFERROR(IF(G271=0, 0, H271/G271/IF(H272&lt;&gt;0, H272, 100)*10000), 0)</f>
        <v>0</v>
      </c>
      <c r="I273" s="27" t="n">
        <f aca="false" ca="false" dt2D="false" dtr="false" t="normal">IFERROR(IF(H271=0, 0, I271/H271/IF(I272&lt;&gt;0, I272, 100)*10000), 0)</f>
        <v>0</v>
      </c>
      <c r="J273" s="9" t="n"/>
      <c r="K273" s="9" t="n"/>
      <c r="L273" s="9" t="n"/>
      <c r="M273" s="9" t="n"/>
      <c r="N273" s="11" t="n"/>
      <c r="O273" s="9" t="n"/>
      <c r="P273" s="9" t="n"/>
      <c r="Q273" s="9" t="n"/>
      <c r="R273" s="9" t="n"/>
      <c r="S273" s="9" t="n"/>
      <c r="T273" s="9" t="n"/>
      <c r="U273" s="9" t="n"/>
      <c r="V273" s="9" t="n"/>
      <c r="W273" s="9" t="n"/>
      <c r="X273" s="12" t="n">
        <v>0</v>
      </c>
      <c r="Y273" s="12" t="n">
        <v>0</v>
      </c>
      <c r="Z273" s="12" t="n">
        <v>0</v>
      </c>
      <c r="AA273" s="12" t="n">
        <v>0</v>
      </c>
      <c r="AB273" s="12" t="n">
        <v>0</v>
      </c>
      <c r="AC273" s="12" t="n">
        <v>0</v>
      </c>
    </row>
    <row outlineLevel="0" r="274">
      <c r="A274" s="4" t="s">
        <v>330</v>
      </c>
      <c r="B274" s="6" t="n"/>
      <c r="C274" s="27" t="n"/>
      <c r="D274" s="27" t="n"/>
      <c r="E274" s="27" t="n"/>
      <c r="F274" s="27" t="n"/>
      <c r="G274" s="27" t="n"/>
      <c r="H274" s="27" t="n"/>
      <c r="I274" s="27" t="n"/>
      <c r="J274" s="9" t="n"/>
      <c r="K274" s="9" t="n"/>
      <c r="L274" s="9" t="n"/>
      <c r="M274" s="9" t="n"/>
      <c r="N274" s="11" t="n"/>
      <c r="O274" s="9" t="n"/>
      <c r="P274" s="9" t="n"/>
      <c r="Q274" s="9" t="n"/>
      <c r="R274" s="9" t="n"/>
      <c r="S274" s="9" t="n"/>
      <c r="T274" s="9" t="n"/>
      <c r="U274" s="9" t="n"/>
      <c r="V274" s="9" t="n"/>
      <c r="W274" s="9" t="n"/>
      <c r="X274" s="12" t="s">
        <v>1</v>
      </c>
      <c r="Y274" s="12" t="s">
        <v>1</v>
      </c>
      <c r="Z274" s="12" t="n">
        <v>106</v>
      </c>
      <c r="AA274" s="12" t="n">
        <v>104.8</v>
      </c>
      <c r="AB274" s="12" t="n">
        <v>104.5</v>
      </c>
      <c r="AC274" s="12" t="n">
        <v>104.2</v>
      </c>
    </row>
    <row outlineLevel="0" r="275">
      <c r="A275" s="4" t="s">
        <v>335</v>
      </c>
      <c r="B275" s="6" t="s">
        <v>336</v>
      </c>
      <c r="C275" s="27" t="n">
        <f aca="false" ca="false" dt2D="false" dtr="false" t="normal">SUM(C325, C375)</f>
        <v>0</v>
      </c>
      <c r="D275" s="27" t="n">
        <f aca="false" ca="false" dt2D="false" dtr="false" t="normal">SUM(D325, D375)</f>
        <v>0</v>
      </c>
      <c r="E275" s="27" t="n">
        <f aca="false" ca="false" dt2D="false" dtr="false" t="normal">SUM(E325, E375)</f>
        <v>0</v>
      </c>
      <c r="F275" s="27" t="n">
        <f aca="false" ca="false" dt2D="false" dtr="false" t="normal">SUM(F325, F375)</f>
        <v>0</v>
      </c>
      <c r="G275" s="27" t="n">
        <f aca="false" ca="false" dt2D="false" dtr="false" t="normal">SUM(G325, G375)</f>
        <v>0</v>
      </c>
      <c r="H275" s="27" t="n">
        <f aca="false" ca="false" dt2D="false" dtr="false" t="normal">SUM(H325, H375)</f>
        <v>0</v>
      </c>
      <c r="I275" s="27" t="n">
        <f aca="false" ca="false" dt2D="false" dtr="false" t="normal">SUM(I325, I375)</f>
        <v>0</v>
      </c>
      <c r="J275" s="9" t="n"/>
      <c r="K275" s="9" t="n"/>
      <c r="L275" s="9" t="n"/>
      <c r="M275" s="9" t="n"/>
      <c r="N275" s="11" t="n"/>
      <c r="O275" s="9" t="n"/>
      <c r="P275" s="9" t="n"/>
      <c r="Q275" s="9" t="n"/>
      <c r="R275" s="9" t="n"/>
      <c r="S275" s="9" t="n"/>
      <c r="T275" s="9" t="n"/>
      <c r="U275" s="9" t="n"/>
      <c r="V275" s="9" t="n"/>
      <c r="W275" s="9" t="n"/>
      <c r="X275" s="12" t="n">
        <v>0</v>
      </c>
      <c r="Y275" s="12" t="n">
        <v>0</v>
      </c>
      <c r="Z275" s="12" t="n">
        <v>0</v>
      </c>
      <c r="AA275" s="12" t="n">
        <v>0</v>
      </c>
      <c r="AB275" s="12" t="n">
        <v>0</v>
      </c>
      <c r="AC275" s="12" t="n">
        <v>0</v>
      </c>
    </row>
    <row outlineLevel="0" r="276">
      <c r="A276" s="4" t="s">
        <v>338</v>
      </c>
      <c r="B276" s="6" t="s">
        <v>339</v>
      </c>
      <c r="C276" s="10" t="str">
        <f aca="false" ca="false" dt2D="false" dtr="false" t="normal">IF(X274="", "", X274)</f>
        <v/>
      </c>
      <c r="D276" s="10" t="str">
        <f aca="false" ca="false" dt2D="false" dtr="false" t="normal">IF(Y274="", "", Y274)</f>
        <v/>
      </c>
      <c r="E276" s="10" t="n">
        <f aca="false" ca="false" dt2D="false" dtr="false" t="normal">IF(Z274="", "", Z274)</f>
        <v>106</v>
      </c>
      <c r="F276" s="10" t="n">
        <f aca="false" ca="false" dt2D="false" dtr="false" t="normal">F425</f>
        <v>104.8</v>
      </c>
      <c r="G276" s="10" t="n">
        <f aca="false" ca="false" dt2D="false" dtr="false" t="normal">G425</f>
        <v>104.5</v>
      </c>
      <c r="H276" s="10" t="n">
        <f aca="false" ca="false" dt2D="false" dtr="false" t="normal">H425</f>
        <v>104.09999999999999</v>
      </c>
      <c r="I276" s="10" t="n">
        <f aca="false" ca="false" dt2D="false" dtr="false" t="normal">I425</f>
        <v>103.90000000000001</v>
      </c>
      <c r="J276" s="9" t="n"/>
      <c r="K276" s="9" t="n"/>
      <c r="L276" s="9" t="n"/>
      <c r="M276" s="9" t="n"/>
      <c r="N276" s="11" t="n"/>
      <c r="O276" s="9" t="n"/>
      <c r="P276" s="9" t="n"/>
      <c r="Q276" s="9" t="n"/>
      <c r="R276" s="9" t="n"/>
      <c r="S276" s="9" t="n"/>
      <c r="T276" s="9" t="n"/>
      <c r="U276" s="9" t="n"/>
      <c r="V276" s="9" t="n"/>
      <c r="W276" s="9" t="n"/>
      <c r="X276" s="12" t="n"/>
      <c r="Y276" s="12" t="n"/>
      <c r="Z276" s="12" t="n"/>
      <c r="AA276" s="12" t="n"/>
      <c r="AB276" s="12" t="n"/>
      <c r="AC276" s="12" t="n"/>
    </row>
    <row outlineLevel="0" r="277">
      <c r="A277" s="4" t="s">
        <v>345</v>
      </c>
      <c r="B277" s="6" t="s">
        <v>346</v>
      </c>
      <c r="C277" s="26" t="n">
        <f aca="false" ca="false" dt2D="false" dtr="false" t="normal">IF(X275="", "", X275)</f>
        <v>0</v>
      </c>
      <c r="D277" s="27" t="n">
        <f aca="false" ca="false" dt2D="false" dtr="false" t="normal">IFERROR(IF(C275=0, 0, D275/C275/IF(D276&lt;&gt;0, D276, 100)*10000), 0)</f>
        <v>0</v>
      </c>
      <c r="E277" s="27" t="n">
        <f aca="false" ca="false" dt2D="false" dtr="false" t="normal">IFERROR(IF(D275=0, 0, E275/D275/IF(E276&lt;&gt;0, E276, 100)*10000), 0)</f>
        <v>0</v>
      </c>
      <c r="F277" s="27" t="n">
        <f aca="false" ca="false" dt2D="false" dtr="false" t="normal">IFERROR(IF(E275=0, 0, F275/E275/IF(F276&lt;&gt;0, F276, 100)*10000), 0)</f>
        <v>0</v>
      </c>
      <c r="G277" s="27" t="n">
        <f aca="false" ca="false" dt2D="false" dtr="false" t="normal">IFERROR(IF(F275=0, 0, G275/F275/IF(G276&lt;&gt;0, G276, 100)*10000), 0)</f>
        <v>0</v>
      </c>
      <c r="H277" s="27" t="n">
        <f aca="false" ca="false" dt2D="false" dtr="false" t="normal">IFERROR(IF(G275=0, 0, H275/G275/IF(H276&lt;&gt;0, H276, 100)*10000), 0)</f>
        <v>0</v>
      </c>
      <c r="I277" s="27" t="n">
        <f aca="false" ca="false" dt2D="false" dtr="false" t="normal">IFERROR(IF(H275=0, 0, I275/H275/IF(I276&lt;&gt;0, I276, 100)*10000), 0)</f>
        <v>0</v>
      </c>
      <c r="J277" s="9" t="n"/>
      <c r="K277" s="9" t="n"/>
      <c r="L277" s="9" t="n"/>
      <c r="M277" s="9" t="n"/>
      <c r="N277" s="11" t="n"/>
      <c r="O277" s="9" t="n"/>
      <c r="P277" s="9" t="n"/>
      <c r="Q277" s="9" t="n"/>
      <c r="R277" s="9" t="n"/>
      <c r="S277" s="9" t="n"/>
      <c r="T277" s="9" t="n"/>
      <c r="U277" s="9" t="n"/>
      <c r="V277" s="9" t="n"/>
      <c r="W277" s="9" t="n"/>
      <c r="X277" s="12" t="n">
        <v>0</v>
      </c>
      <c r="Y277" s="12" t="n">
        <v>0</v>
      </c>
      <c r="Z277" s="12" t="n">
        <v>0</v>
      </c>
      <c r="AA277" s="12" t="n">
        <v>0</v>
      </c>
      <c r="AB277" s="12" t="n">
        <v>0</v>
      </c>
      <c r="AC277" s="12" t="n">
        <v>0</v>
      </c>
    </row>
    <row outlineLevel="0" r="278">
      <c r="A278" s="4" t="s">
        <v>353</v>
      </c>
      <c r="B278" s="6" t="n"/>
      <c r="C278" s="27" t="n"/>
      <c r="D278" s="27" t="n"/>
      <c r="E278" s="27" t="n"/>
      <c r="F278" s="27" t="n"/>
      <c r="G278" s="27" t="n"/>
      <c r="H278" s="27" t="n"/>
      <c r="I278" s="27" t="n"/>
      <c r="J278" s="9" t="n"/>
      <c r="K278" s="9" t="n"/>
      <c r="L278" s="9" t="n"/>
      <c r="M278" s="9" t="n"/>
      <c r="N278" s="11" t="n"/>
      <c r="O278" s="9" t="n"/>
      <c r="P278" s="9" t="n"/>
      <c r="Q278" s="9" t="n"/>
      <c r="R278" s="9" t="n"/>
      <c r="S278" s="9" t="n"/>
      <c r="T278" s="9" t="n"/>
      <c r="U278" s="9" t="n"/>
      <c r="V278" s="9" t="n"/>
      <c r="W278" s="9" t="n"/>
      <c r="X278" s="12" t="s">
        <v>1</v>
      </c>
      <c r="Y278" s="12" t="s">
        <v>1</v>
      </c>
      <c r="Z278" s="12" t="n">
        <v>112.90000000000001</v>
      </c>
      <c r="AA278" s="12" t="n">
        <v>112.2</v>
      </c>
      <c r="AB278" s="12" t="n">
        <v>109.2</v>
      </c>
      <c r="AC278" s="12" t="n">
        <v>104.8</v>
      </c>
    </row>
    <row outlineLevel="0" r="279">
      <c r="A279" s="81" t="s">
        <v>356</v>
      </c>
      <c r="B279" s="83" t="s">
        <v>357</v>
      </c>
      <c r="C279" s="134" t="n">
        <f aca="false" ca="false" dt2D="false" dtr="false" t="normal">SUM(C329, C379)</f>
        <v>0</v>
      </c>
      <c r="D279" s="134" t="n">
        <f aca="false" ca="false" dt2D="false" dtr="false" t="normal">SUM(D329, D379)</f>
        <v>0</v>
      </c>
      <c r="E279" s="134" t="n">
        <f aca="false" ca="false" dt2D="false" dtr="false" t="normal">SUM(E329, E379)</f>
        <v>0</v>
      </c>
      <c r="F279" s="134" t="n">
        <f aca="false" ca="false" dt2D="false" dtr="false" t="normal">SUM(F329, F379)</f>
        <v>0</v>
      </c>
      <c r="G279" s="134" t="n">
        <f aca="false" ca="false" dt2D="false" dtr="false" t="normal">SUM(G329, G379)</f>
        <v>0</v>
      </c>
      <c r="H279" s="134" t="n">
        <f aca="false" ca="false" dt2D="false" dtr="false" t="normal">SUM(H329, H379)</f>
        <v>0</v>
      </c>
      <c r="I279" s="134" t="n">
        <f aca="false" ca="false" dt2D="false" dtr="false" t="normal">SUM(I329, I379)</f>
        <v>0</v>
      </c>
      <c r="J279" s="9" t="n"/>
      <c r="K279" s="9" t="n"/>
      <c r="L279" s="9" t="n"/>
      <c r="M279" s="9" t="n"/>
      <c r="N279" s="11" t="n"/>
      <c r="O279" s="9" t="n"/>
      <c r="P279" s="9" t="n"/>
      <c r="Q279" s="9" t="n"/>
      <c r="R279" s="9" t="n"/>
      <c r="S279" s="9" t="n"/>
      <c r="T279" s="9" t="n"/>
      <c r="U279" s="9" t="n"/>
      <c r="V279" s="9" t="n"/>
      <c r="W279" s="9" t="n"/>
      <c r="X279" s="12" t="n">
        <v>0</v>
      </c>
      <c r="Y279" s="12" t="n">
        <v>0</v>
      </c>
      <c r="Z279" s="12" t="n">
        <v>0</v>
      </c>
      <c r="AA279" s="12" t="n">
        <v>0</v>
      </c>
      <c r="AB279" s="12" t="n">
        <v>0</v>
      </c>
      <c r="AC279" s="12" t="n">
        <v>0</v>
      </c>
    </row>
    <row outlineLevel="0" r="280">
      <c r="A280" s="3" t="s">
        <v>1</v>
      </c>
      <c r="B280" s="5" t="s">
        <v>1</v>
      </c>
      <c r="C280" s="7" t="n"/>
      <c r="D280" s="7" t="n"/>
      <c r="E280" s="7" t="n"/>
      <c r="F280" s="7" t="n"/>
      <c r="G280" s="7" t="n"/>
      <c r="H280" s="7" t="n"/>
      <c r="I280" s="7" t="n"/>
      <c r="J280" s="9" t="n"/>
      <c r="K280" s="9" t="n"/>
      <c r="L280" s="9" t="n"/>
      <c r="M280" s="9" t="n"/>
      <c r="N280" s="11" t="n"/>
      <c r="O280" s="9" t="n"/>
      <c r="P280" s="9" t="n"/>
      <c r="Q280" s="9" t="n"/>
      <c r="R280" s="9" t="n"/>
      <c r="S280" s="9" t="n"/>
      <c r="T280" s="9" t="n"/>
      <c r="U280" s="9" t="n"/>
      <c r="V280" s="9" t="n"/>
      <c r="W280" s="9" t="n"/>
      <c r="X280" s="12" t="n"/>
      <c r="Y280" s="12" t="n"/>
      <c r="Z280" s="12" t="n"/>
      <c r="AA280" s="12" t="n"/>
      <c r="AB280" s="12" t="n"/>
      <c r="AC280" s="12" t="n"/>
    </row>
    <row outlineLevel="0" r="281">
      <c r="A281" s="14" t="n">
        <v>44</v>
      </c>
      <c r="B281" s="15" t="s"/>
      <c r="C281" s="16" t="s"/>
      <c r="D281" s="17" t="s"/>
      <c r="E281" s="18" t="s"/>
      <c r="F281" s="19" t="s"/>
      <c r="G281" s="21" t="s"/>
      <c r="H281" s="22" t="s"/>
      <c r="I281" s="23" t="s"/>
      <c r="J281" s="9" t="n"/>
      <c r="K281" s="9" t="n"/>
      <c r="L281" s="9" t="n"/>
      <c r="M281" s="9" t="n"/>
      <c r="N281" s="11" t="n"/>
      <c r="O281" s="9" t="n"/>
      <c r="P281" s="9" t="n"/>
      <c r="Q281" s="9" t="n"/>
      <c r="R281" s="9" t="n"/>
      <c r="S281" s="9" t="n"/>
      <c r="T281" s="9" t="n"/>
      <c r="U281" s="9" t="n"/>
      <c r="V281" s="9" t="n"/>
      <c r="W281" s="9" t="n"/>
      <c r="X281" s="12" t="n"/>
      <c r="Y281" s="12" t="n"/>
      <c r="Z281" s="12" t="n"/>
      <c r="AA281" s="12" t="n"/>
      <c r="AB281" s="12" t="n"/>
      <c r="AC281" s="12" t="n"/>
    </row>
    <row outlineLevel="0" r="282">
      <c r="A282" s="4" t="s">
        <v>11</v>
      </c>
      <c r="B282" s="6" t="s">
        <v>12</v>
      </c>
      <c r="C282" s="10" t="str">
        <f aca="false" ca="false" dt2D="false" dtr="false" t="normal">IF(X278="", "", X278)</f>
        <v/>
      </c>
      <c r="D282" s="10" t="str">
        <f aca="false" ca="false" dt2D="false" dtr="false" t="normal">IF(Y278="", "", Y278)</f>
        <v/>
      </c>
      <c r="E282" s="10" t="n">
        <f aca="false" ca="false" dt2D="false" dtr="false" t="normal">IF(Z278="", "", Z278)</f>
        <v>112.90000000000001</v>
      </c>
      <c r="F282" s="10" t="n">
        <f aca="false" ca="false" dt2D="false" dtr="false" t="normal">F426</f>
        <v>112.59999999999999</v>
      </c>
      <c r="G282" s="10" t="n">
        <f aca="false" ca="false" dt2D="false" dtr="false" t="normal">G426</f>
        <v>106.90000000000001</v>
      </c>
      <c r="H282" s="10" t="n">
        <f aca="false" ca="false" dt2D="false" dtr="false" t="normal">H426</f>
        <v>105.5</v>
      </c>
      <c r="I282" s="10" t="n">
        <f aca="false" ca="false" dt2D="false" dtr="false" t="normal">I426</f>
        <v>104</v>
      </c>
      <c r="J282" s="9" t="n"/>
      <c r="K282" s="9" t="n"/>
      <c r="L282" s="9" t="n"/>
      <c r="M282" s="9" t="n"/>
      <c r="N282" s="11" t="n"/>
      <c r="O282" s="9" t="n"/>
      <c r="P282" s="9" t="n"/>
      <c r="Q282" s="9" t="n"/>
      <c r="R282" s="9" t="n"/>
      <c r="S282" s="9" t="n"/>
      <c r="T282" s="9" t="n"/>
      <c r="U282" s="9" t="n"/>
      <c r="V282" s="9" t="n"/>
      <c r="W282" s="9" t="n"/>
      <c r="X282" s="12" t="n"/>
      <c r="Y282" s="12" t="n"/>
      <c r="Z282" s="12" t="n"/>
      <c r="AA282" s="12" t="n"/>
      <c r="AB282" s="12" t="n"/>
      <c r="AC282" s="12" t="n"/>
    </row>
    <row outlineLevel="0" r="283">
      <c r="A283" s="4" t="s">
        <v>17</v>
      </c>
      <c r="B283" s="6" t="s">
        <v>18</v>
      </c>
      <c r="C283" s="26" t="n">
        <f aca="false" ca="false" dt2D="false" dtr="false" t="normal">IF(X279="", "", X279)</f>
        <v>0</v>
      </c>
      <c r="D283" s="27" t="n">
        <f aca="false" ca="false" dt2D="false" dtr="false" t="normal">IFERROR(IF(C279=0, 0, D279/C279/IF(D282&lt;&gt;0, D282, 100)*10000), 0)</f>
        <v>0</v>
      </c>
      <c r="E283" s="27" t="n">
        <f aca="false" ca="false" dt2D="false" dtr="false" t="normal">IFERROR(IF(D279=0, 0, E279/D279/IF(E282&lt;&gt;0, E282, 100)*10000), 0)</f>
        <v>0</v>
      </c>
      <c r="F283" s="27" t="n">
        <f aca="false" ca="false" dt2D="false" dtr="false" t="normal">IFERROR(IF(E279=0, 0, F279/E279/IF(F282&lt;&gt;0, F282, 100)*10000), 0)</f>
        <v>0</v>
      </c>
      <c r="G283" s="27" t="n">
        <f aca="false" ca="false" dt2D="false" dtr="false" t="normal">IFERROR(IF(F279=0, 0, G279/F279/IF(G282&lt;&gt;0, G282, 100)*10000), 0)</f>
        <v>0</v>
      </c>
      <c r="H283" s="27" t="n">
        <f aca="false" ca="false" dt2D="false" dtr="false" t="normal">IFERROR(IF(G279=0, 0, H279/G279/IF(H282&lt;&gt;0, H282, 100)*10000), 0)</f>
        <v>0</v>
      </c>
      <c r="I283" s="27" t="n">
        <f aca="false" ca="false" dt2D="false" dtr="false" t="normal">IFERROR(IF(H279=0, 0, I279/H279/IF(I282&lt;&gt;0, I282, 100)*10000), 0)</f>
        <v>0</v>
      </c>
      <c r="J283" s="9" t="n"/>
      <c r="K283" s="9" t="n"/>
      <c r="L283" s="9" t="n"/>
      <c r="M283" s="9" t="n"/>
      <c r="N283" s="11" t="n"/>
      <c r="O283" s="9" t="n"/>
      <c r="P283" s="9" t="n"/>
      <c r="Q283" s="9" t="n"/>
      <c r="R283" s="9" t="n"/>
      <c r="S283" s="9" t="n"/>
      <c r="T283" s="9" t="n"/>
      <c r="U283" s="9" t="n"/>
      <c r="V283" s="9" t="n"/>
      <c r="W283" s="9" t="n"/>
      <c r="X283" s="12" t="n">
        <v>4572</v>
      </c>
      <c r="Y283" s="12" t="n">
        <v>5888.5</v>
      </c>
      <c r="Z283" s="12" t="n">
        <v>7314.5</v>
      </c>
      <c r="AA283" s="12" t="n">
        <v>8452.7999999999993</v>
      </c>
      <c r="AB283" s="12" t="n">
        <v>9359.7000000000007</v>
      </c>
      <c r="AC283" s="12" t="n">
        <v>10069.1</v>
      </c>
    </row>
    <row outlineLevel="0" r="284">
      <c r="A284" s="4" t="s">
        <v>27</v>
      </c>
      <c r="B284" s="6" t="n"/>
      <c r="C284" s="27" t="n"/>
      <c r="D284" s="27" t="n"/>
      <c r="E284" s="27" t="n"/>
      <c r="F284" s="27" t="n"/>
      <c r="G284" s="27" t="n"/>
      <c r="H284" s="27" t="n"/>
      <c r="I284" s="27" t="n"/>
      <c r="J284" s="9" t="n"/>
      <c r="K284" s="9" t="n"/>
      <c r="L284" s="9" t="n"/>
      <c r="M284" s="9" t="n"/>
      <c r="N284" s="11" t="n"/>
      <c r="O284" s="9" t="n"/>
      <c r="P284" s="9" t="n"/>
      <c r="Q284" s="9" t="n"/>
      <c r="R284" s="9" t="n"/>
      <c r="S284" s="9" t="n"/>
      <c r="T284" s="9" t="n"/>
      <c r="U284" s="9" t="n"/>
      <c r="V284" s="9" t="n"/>
      <c r="W284" s="9" t="n"/>
      <c r="X284" s="12" t="n">
        <v>105.5</v>
      </c>
      <c r="Y284" s="12" t="n">
        <v>106.40000000000001</v>
      </c>
      <c r="Z284" s="12" t="n">
        <v>105.3</v>
      </c>
      <c r="AA284" s="12" t="n">
        <v>104.59999999999999</v>
      </c>
      <c r="AB284" s="12" t="n">
        <v>104.5</v>
      </c>
      <c r="AC284" s="12" t="n">
        <v>104.3</v>
      </c>
    </row>
    <row outlineLevel="0" r="285">
      <c r="A285" s="4" t="s">
        <v>37</v>
      </c>
      <c r="B285" s="6" t="s">
        <v>38</v>
      </c>
      <c r="C285" s="27" t="n">
        <f aca="false" ca="false" dt2D="false" dtr="false" t="normal">SUM(C335, C385)</f>
        <v>4572</v>
      </c>
      <c r="D285" s="27" t="n">
        <f aca="false" ca="false" dt2D="false" dtr="false" t="normal">SUM(D335, D385)</f>
        <v>5888.5</v>
      </c>
      <c r="E285" s="27" t="n">
        <f aca="false" ca="false" dt2D="false" dtr="false" t="normal">SUM(E335, E385)</f>
        <v>7314.5</v>
      </c>
      <c r="F285" s="27" t="n">
        <f aca="false" ca="false" dt2D="false" dtr="false" t="normal">SUM(F335, F385)</f>
        <v>8452.8000000000011</v>
      </c>
      <c r="G285" s="27" t="n">
        <f aca="false" ca="false" dt2D="false" dtr="false" t="normal">SUM(G335, G385)</f>
        <v>9359.7000000000007</v>
      </c>
      <c r="H285" s="27" t="n">
        <f aca="false" ca="false" dt2D="false" dtr="false" t="normal">SUM(H335, H385)</f>
        <v>10180.1</v>
      </c>
      <c r="I285" s="27" t="n">
        <f aca="false" ca="false" dt2D="false" dtr="false" t="normal">SUM(I335, I385)</f>
        <v>10934.400000000001</v>
      </c>
      <c r="J285" s="9" t="n"/>
      <c r="K285" s="9" t="n"/>
      <c r="L285" s="9" t="n"/>
      <c r="M285" s="9" t="n"/>
      <c r="N285" s="11" t="n"/>
      <c r="O285" s="9" t="n"/>
      <c r="P285" s="9" t="n"/>
      <c r="Q285" s="9" t="n"/>
      <c r="R285" s="9" t="n"/>
      <c r="S285" s="9" t="n"/>
      <c r="T285" s="9" t="n"/>
      <c r="U285" s="9" t="n"/>
      <c r="V285" s="9" t="n"/>
      <c r="W285" s="9" t="n"/>
      <c r="X285" s="12" t="n">
        <v>124.745229968323</v>
      </c>
      <c r="Y285" s="12" t="n">
        <v>121.047780211684</v>
      </c>
      <c r="Z285" s="12" t="n">
        <v>117.96457127752601</v>
      </c>
      <c r="AA285" s="12" t="n">
        <v>110.480152378124</v>
      </c>
      <c r="AB285" s="12" t="n">
        <v>105.960755225527</v>
      </c>
      <c r="AC285" s="12" t="n">
        <v>103.14410618929099</v>
      </c>
    </row>
    <row outlineLevel="0" r="286">
      <c r="A286" s="4" t="s">
        <v>50</v>
      </c>
      <c r="B286" s="6" t="s">
        <v>52</v>
      </c>
      <c r="C286" s="10" t="n">
        <f aca="false" ca="false" dt2D="false" dtr="false" t="normal">IF(X284="", "", X284)</f>
        <v>105.5</v>
      </c>
      <c r="D286" s="10" t="n">
        <f aca="false" ca="false" dt2D="false" dtr="false" t="normal">IF(Y284="", "", Y284)</f>
        <v>106.40000000000001</v>
      </c>
      <c r="E286" s="10" t="n">
        <f aca="false" ca="false" dt2D="false" dtr="false" t="normal">IF(Z284="", "", Z284)</f>
        <v>105.3</v>
      </c>
      <c r="F286" s="10" t="n">
        <f aca="false" ca="false" dt2D="false" dtr="false" t="normal">F430</f>
        <v>106</v>
      </c>
      <c r="G286" s="10" t="n">
        <f aca="false" ca="false" dt2D="false" dtr="false" t="normal">G430</f>
        <v>104.7</v>
      </c>
      <c r="H286" s="10" t="n">
        <f aca="false" ca="false" dt2D="false" dtr="false" t="normal">H430</f>
        <v>104.2</v>
      </c>
      <c r="I286" s="10" t="n">
        <f aca="false" ca="false" dt2D="false" dtr="false" t="normal">I430</f>
        <v>103.90000000000001</v>
      </c>
      <c r="J286" s="9" t="n"/>
      <c r="K286" s="9" t="n"/>
      <c r="L286" s="9" t="n"/>
      <c r="M286" s="9" t="n"/>
      <c r="N286" s="11" t="n"/>
      <c r="O286" s="9" t="n"/>
      <c r="P286" s="9" t="n"/>
      <c r="Q286" s="9" t="n"/>
      <c r="R286" s="9" t="n"/>
      <c r="S286" s="9" t="n"/>
      <c r="T286" s="9" t="n"/>
      <c r="U286" s="9" t="n"/>
      <c r="V286" s="9" t="n"/>
      <c r="W286" s="9" t="n"/>
      <c r="X286" s="12" t="n"/>
      <c r="Y286" s="12" t="n"/>
      <c r="Z286" s="12" t="n"/>
      <c r="AA286" s="12" t="n"/>
      <c r="AB286" s="12" t="n"/>
      <c r="AC286" s="12" t="n"/>
    </row>
    <row outlineLevel="0" r="287">
      <c r="A287" s="4" t="s">
        <v>56</v>
      </c>
      <c r="B287" s="6" t="s">
        <v>57</v>
      </c>
      <c r="C287" s="26" t="n">
        <f aca="false" ca="false" dt2D="false" dtr="false" t="normal">IF(X285="", "", X285)</f>
        <v>124.745229968323</v>
      </c>
      <c r="D287" s="27" t="n">
        <f aca="false" ca="false" dt2D="false" dtr="false" t="normal">IFERROR(IF(C285=0, 0, D285/C285/IF(D286&lt;&gt;0, D286, 100)*10000), 0)</f>
        <v>121.04778021168406</v>
      </c>
      <c r="E287" s="27" t="n">
        <f aca="false" ca="false" dt2D="false" dtr="false" t="normal">IFERROR(IF(D285=0, 0, E285/D285/IF(E286&lt;&gt;0, E286, 100)*10000), 0)</f>
        <v>117.96457127752589</v>
      </c>
      <c r="F287" s="27" t="n">
        <f aca="false" ca="false" dt2D="false" dtr="false" t="normal">IFERROR(IF(E285=0, 0, F285/E285/IF(F286&lt;&gt;0, F286, 100)*10000), 0)</f>
        <v>109.02098055426221</v>
      </c>
      <c r="G287" s="27" t="n">
        <f aca="false" ca="false" dt2D="false" dtr="false" t="normal">IFERROR(IF(F285=0, 0, G285/F285/IF(G286&lt;&gt;0, G286, 100)*10000), 0)</f>
        <v>105.75834690608954</v>
      </c>
      <c r="H287" s="27" t="n">
        <f aca="false" ca="false" dt2D="false" dtr="false" t="normal">IFERROR(IF(G285=0, 0, H285/G285/IF(H286&lt;&gt;0, H286, 100)*10000), 0)</f>
        <v>104.3812266814579</v>
      </c>
      <c r="I287" s="27" t="n">
        <f aca="false" ca="false" dt2D="false" dtr="false" t="normal">IFERROR(IF(H285=0, 0, I285/H285/IF(I286&lt;&gt;0, I286, 100)*10000), 0)</f>
        <v>103.37781899293057</v>
      </c>
      <c r="J287" s="9" t="n"/>
      <c r="K287" s="9" t="n"/>
      <c r="L287" s="9" t="n"/>
      <c r="M287" s="9" t="n"/>
      <c r="N287" s="11" t="n"/>
      <c r="O287" s="9" t="n"/>
      <c r="P287" s="9" t="n"/>
      <c r="Q287" s="9" t="n"/>
      <c r="R287" s="9" t="n"/>
      <c r="S287" s="9" t="n"/>
      <c r="T287" s="9" t="n"/>
      <c r="U287" s="9" t="n"/>
      <c r="V287" s="9" t="n"/>
      <c r="W287" s="9" t="n"/>
      <c r="X287" s="12" t="n">
        <v>0</v>
      </c>
      <c r="Y287" s="12" t="n">
        <v>0</v>
      </c>
      <c r="Z287" s="12" t="n">
        <v>0</v>
      </c>
      <c r="AA287" s="12" t="n">
        <v>0</v>
      </c>
      <c r="AB287" s="12" t="n">
        <v>0</v>
      </c>
      <c r="AC287" s="12" t="n">
        <v>0</v>
      </c>
    </row>
    <row outlineLevel="0" r="288">
      <c r="A288" s="4" t="s">
        <v>66</v>
      </c>
      <c r="B288" s="6" t="n"/>
      <c r="C288" s="27" t="n"/>
      <c r="D288" s="27" t="n"/>
      <c r="E288" s="27" t="n"/>
      <c r="F288" s="27" t="n"/>
      <c r="G288" s="27" t="n"/>
      <c r="H288" s="27" t="n"/>
      <c r="I288" s="27" t="n"/>
      <c r="J288" s="9" t="n"/>
      <c r="K288" s="9" t="n"/>
      <c r="L288" s="9" t="n"/>
      <c r="M288" s="9" t="n"/>
      <c r="N288" s="11" t="n"/>
      <c r="O288" s="9" t="n"/>
      <c r="P288" s="9" t="n"/>
      <c r="Q288" s="9" t="n"/>
      <c r="R288" s="9" t="n"/>
      <c r="S288" s="9" t="n"/>
      <c r="T288" s="9" t="n"/>
      <c r="U288" s="9" t="n"/>
      <c r="V288" s="9" t="n"/>
      <c r="W288" s="9" t="n"/>
      <c r="X288" s="12" t="s">
        <v>1</v>
      </c>
      <c r="Y288" s="12" t="s">
        <v>1</v>
      </c>
      <c r="Z288" s="12" t="n">
        <v>107.59999999999999</v>
      </c>
      <c r="AA288" s="12" t="n">
        <v>104.90000000000001</v>
      </c>
      <c r="AB288" s="12" t="n">
        <v>104.5</v>
      </c>
      <c r="AC288" s="12" t="n">
        <v>104.2</v>
      </c>
    </row>
    <row outlineLevel="0" r="289">
      <c r="A289" s="4" t="s">
        <v>70</v>
      </c>
      <c r="B289" s="6" t="s">
        <v>72</v>
      </c>
      <c r="C289" s="27" t="n">
        <f aca="false" ca="false" dt2D="false" dtr="false" t="normal">SUM(C339, C389)</f>
        <v>0</v>
      </c>
      <c r="D289" s="27" t="n">
        <f aca="false" ca="false" dt2D="false" dtr="false" t="normal">SUM(D339, D389)</f>
        <v>0</v>
      </c>
      <c r="E289" s="27" t="n">
        <f aca="false" ca="false" dt2D="false" dtr="false" t="normal">SUM(E339, E389)</f>
        <v>0</v>
      </c>
      <c r="F289" s="27" t="n">
        <f aca="false" ca="false" dt2D="false" dtr="false" t="normal">SUM(F339, F389)</f>
        <v>0</v>
      </c>
      <c r="G289" s="27" t="n">
        <f aca="false" ca="false" dt2D="false" dtr="false" t="normal">SUM(G339, G389)</f>
        <v>0</v>
      </c>
      <c r="H289" s="27" t="n">
        <f aca="false" ca="false" dt2D="false" dtr="false" t="normal">SUM(H339, H389)</f>
        <v>0</v>
      </c>
      <c r="I289" s="27" t="n">
        <f aca="false" ca="false" dt2D="false" dtr="false" t="normal">SUM(I339, I389)</f>
        <v>0</v>
      </c>
      <c r="J289" s="9" t="n"/>
      <c r="K289" s="9" t="n"/>
      <c r="L289" s="9" t="n"/>
      <c r="M289" s="9" t="n"/>
      <c r="N289" s="11" t="n"/>
      <c r="O289" s="9" t="n"/>
      <c r="P289" s="9" t="n"/>
      <c r="Q289" s="9" t="n"/>
      <c r="R289" s="9" t="n"/>
      <c r="S289" s="9" t="n"/>
      <c r="T289" s="9" t="n"/>
      <c r="U289" s="9" t="n"/>
      <c r="V289" s="9" t="n"/>
      <c r="W289" s="9" t="n"/>
      <c r="X289" s="12" t="n">
        <v>0</v>
      </c>
      <c r="Y289" s="12" t="n">
        <v>0</v>
      </c>
      <c r="Z289" s="12" t="n">
        <v>0</v>
      </c>
      <c r="AA289" s="12" t="n">
        <v>0</v>
      </c>
      <c r="AB289" s="12" t="n">
        <v>0</v>
      </c>
      <c r="AC289" s="12" t="n">
        <v>0</v>
      </c>
    </row>
    <row outlineLevel="0" r="290">
      <c r="A290" s="4" t="s">
        <v>78</v>
      </c>
      <c r="B290" s="6" t="s">
        <v>79</v>
      </c>
      <c r="C290" s="10" t="str">
        <f aca="false" ca="false" dt2D="false" dtr="false" t="normal">IF(X288="", "", X288)</f>
        <v/>
      </c>
      <c r="D290" s="10" t="str">
        <f aca="false" ca="false" dt2D="false" dtr="false" t="normal">IF(Y288="", "", Y288)</f>
        <v/>
      </c>
      <c r="E290" s="10" t="n">
        <f aca="false" ca="false" dt2D="false" dtr="false" t="normal">IF(Z288="", "", Z288)</f>
        <v>107.59999999999999</v>
      </c>
      <c r="F290" s="10" t="n">
        <f aca="false" ca="false" dt2D="false" dtr="false" t="normal">F429</f>
        <v>104.5</v>
      </c>
      <c r="G290" s="10" t="n">
        <f aca="false" ca="false" dt2D="false" dtr="false" t="normal">G429</f>
        <v>104.3</v>
      </c>
      <c r="H290" s="10" t="n">
        <f aca="false" ca="false" dt2D="false" dtr="false" t="normal">H429</f>
        <v>104.2</v>
      </c>
      <c r="I290" s="10" t="n">
        <f aca="false" ca="false" dt2D="false" dtr="false" t="normal">I429</f>
        <v>104</v>
      </c>
      <c r="J290" s="9" t="n"/>
      <c r="K290" s="9" t="n"/>
      <c r="L290" s="9" t="n"/>
      <c r="M290" s="9" t="n"/>
      <c r="N290" s="11" t="n"/>
      <c r="O290" s="9" t="n"/>
      <c r="P290" s="9" t="n"/>
      <c r="Q290" s="9" t="n"/>
      <c r="R290" s="9" t="n"/>
      <c r="S290" s="9" t="n"/>
      <c r="T290" s="9" t="n"/>
      <c r="U290" s="9" t="n"/>
      <c r="V290" s="9" t="n"/>
      <c r="W290" s="9" t="n"/>
      <c r="X290" s="12" t="n"/>
      <c r="Y290" s="12" t="n"/>
      <c r="Z290" s="12" t="n"/>
      <c r="AA290" s="12" t="n"/>
      <c r="AB290" s="12" t="n"/>
      <c r="AC290" s="12" t="n"/>
    </row>
    <row outlineLevel="0" r="291">
      <c r="A291" s="4" t="s">
        <v>86</v>
      </c>
      <c r="B291" s="6" t="s">
        <v>87</v>
      </c>
      <c r="C291" s="26" t="n">
        <f aca="false" ca="false" dt2D="false" dtr="false" t="normal">IF(X289="", "", X289)</f>
        <v>0</v>
      </c>
      <c r="D291" s="27" t="n">
        <f aca="false" ca="false" dt2D="false" dtr="false" t="normal">IFERROR(IF(C289=0, 0, D289/C289/IF(D290&lt;&gt;0, D290, 100)*10000), 0)</f>
        <v>0</v>
      </c>
      <c r="E291" s="27" t="n">
        <f aca="false" ca="false" dt2D="false" dtr="false" t="normal">IFERROR(IF(D289=0, 0, E289/D289/IF(E290&lt;&gt;0, E290, 100)*10000), 0)</f>
        <v>0</v>
      </c>
      <c r="F291" s="27" t="n">
        <f aca="false" ca="false" dt2D="false" dtr="false" t="normal">IFERROR(IF(E289=0, 0, F289/E289/IF(F290&lt;&gt;0, F290, 100)*10000), 0)</f>
        <v>0</v>
      </c>
      <c r="G291" s="27" t="n">
        <f aca="false" ca="false" dt2D="false" dtr="false" t="normal">IFERROR(IF(F289=0, 0, G289/F289/IF(G290&lt;&gt;0, G290, 100)*10000), 0)</f>
        <v>0</v>
      </c>
      <c r="H291" s="27" t="n">
        <f aca="false" ca="false" dt2D="false" dtr="false" t="normal">IFERROR(IF(G289=0, 0, H289/G289/IF(H290&lt;&gt;0, H290, 100)*10000), 0)</f>
        <v>0</v>
      </c>
      <c r="I291" s="27" t="n">
        <f aca="false" ca="false" dt2D="false" dtr="false" t="normal">IFERROR(IF(H289=0, 0, I289/H289/IF(I290&lt;&gt;0, I290, 100)*10000), 0)</f>
        <v>0</v>
      </c>
      <c r="J291" s="9" t="n"/>
      <c r="K291" s="9" t="n"/>
      <c r="L291" s="9" t="n"/>
      <c r="M291" s="9" t="n"/>
      <c r="N291" s="11" t="n"/>
      <c r="O291" s="9" t="n"/>
      <c r="P291" s="9" t="n"/>
      <c r="Q291" s="9" t="n"/>
      <c r="R291" s="9" t="n"/>
      <c r="S291" s="9" t="n"/>
      <c r="T291" s="9" t="n"/>
      <c r="U291" s="9" t="n"/>
      <c r="V291" s="9" t="n"/>
      <c r="W291" s="9" t="n"/>
      <c r="X291" s="12" t="n">
        <v>0</v>
      </c>
      <c r="Y291" s="12" t="n">
        <v>0</v>
      </c>
      <c r="Z291" s="12" t="n">
        <v>0</v>
      </c>
      <c r="AA291" s="12" t="n">
        <v>0</v>
      </c>
      <c r="AB291" s="12" t="n">
        <v>0</v>
      </c>
      <c r="AC291" s="12" t="n">
        <v>0</v>
      </c>
    </row>
    <row outlineLevel="0" r="292">
      <c r="A292" s="4" t="s">
        <v>95</v>
      </c>
      <c r="B292" s="6" t="n"/>
      <c r="C292" s="27" t="n"/>
      <c r="D292" s="27" t="n"/>
      <c r="E292" s="27" t="n"/>
      <c r="F292" s="27" t="n"/>
      <c r="G292" s="27" t="n"/>
      <c r="H292" s="27" t="n"/>
      <c r="I292" s="27" t="n"/>
      <c r="J292" s="9" t="n"/>
      <c r="K292" s="9" t="n"/>
      <c r="L292" s="9" t="n"/>
      <c r="M292" s="9" t="n"/>
      <c r="N292" s="11" t="n"/>
      <c r="O292" s="9" t="n"/>
      <c r="P292" s="9" t="n"/>
      <c r="Q292" s="9" t="n"/>
      <c r="R292" s="9" t="n"/>
      <c r="S292" s="9" t="n"/>
      <c r="T292" s="9" t="n"/>
      <c r="U292" s="9" t="n"/>
      <c r="V292" s="9" t="n"/>
      <c r="W292" s="9" t="n"/>
      <c r="X292" s="12" t="s">
        <v>1</v>
      </c>
      <c r="Y292" s="12" t="s">
        <v>1</v>
      </c>
      <c r="Z292" s="12" t="n">
        <v>104.59999999999999</v>
      </c>
      <c r="AA292" s="12" t="n">
        <v>105.40000000000001</v>
      </c>
      <c r="AB292" s="12" t="n">
        <v>105.2</v>
      </c>
      <c r="AC292" s="12" t="n">
        <v>104.59999999999999</v>
      </c>
    </row>
    <row outlineLevel="0" r="293">
      <c r="A293" s="4" t="s">
        <v>99</v>
      </c>
      <c r="B293" s="6" t="s">
        <v>100</v>
      </c>
      <c r="C293" s="27" t="n">
        <f aca="false" ca="false" dt2D="false" dtr="false" t="normal">SUM(C343, C393)</f>
        <v>0</v>
      </c>
      <c r="D293" s="27" t="n">
        <f aca="false" ca="false" dt2D="false" dtr="false" t="normal">SUM(D343, D393)</f>
        <v>0</v>
      </c>
      <c r="E293" s="27" t="n">
        <f aca="false" ca="false" dt2D="false" dtr="false" t="normal">SUM(E343, E393)</f>
        <v>0</v>
      </c>
      <c r="F293" s="27" t="n">
        <f aca="false" ca="false" dt2D="false" dtr="false" t="normal">SUM(F343, F393)</f>
        <v>0</v>
      </c>
      <c r="G293" s="27" t="n">
        <f aca="false" ca="false" dt2D="false" dtr="false" t="normal">SUM(G343, G393)</f>
        <v>0</v>
      </c>
      <c r="H293" s="27" t="n">
        <f aca="false" ca="false" dt2D="false" dtr="false" t="normal">SUM(H343, H393)</f>
        <v>0</v>
      </c>
      <c r="I293" s="27" t="n">
        <f aca="false" ca="false" dt2D="false" dtr="false" t="normal">SUM(I343, I393)</f>
        <v>0</v>
      </c>
      <c r="J293" s="9" t="n"/>
      <c r="K293" s="9" t="n"/>
      <c r="L293" s="9" t="n"/>
      <c r="M293" s="9" t="n"/>
      <c r="N293" s="11" t="n"/>
      <c r="O293" s="9" t="n"/>
      <c r="P293" s="9" t="n"/>
      <c r="Q293" s="9" t="n"/>
      <c r="R293" s="9" t="n"/>
      <c r="S293" s="9" t="n"/>
      <c r="T293" s="9" t="n"/>
      <c r="U293" s="9" t="n"/>
      <c r="V293" s="9" t="n"/>
      <c r="W293" s="9" t="n"/>
      <c r="X293" s="12" t="n">
        <v>0</v>
      </c>
      <c r="Y293" s="12" t="n">
        <v>0</v>
      </c>
      <c r="Z293" s="12" t="n">
        <v>0</v>
      </c>
      <c r="AA293" s="12" t="n">
        <v>0</v>
      </c>
      <c r="AB293" s="12" t="n">
        <v>0</v>
      </c>
      <c r="AC293" s="12" t="n">
        <v>0</v>
      </c>
    </row>
    <row outlineLevel="0" r="294">
      <c r="A294" s="4" t="s">
        <v>107</v>
      </c>
      <c r="B294" s="6" t="s">
        <v>108</v>
      </c>
      <c r="C294" s="10" t="str">
        <f aca="false" ca="false" dt2D="false" dtr="false" t="normal">IF(X292="", "", X292)</f>
        <v/>
      </c>
      <c r="D294" s="10" t="str">
        <f aca="false" ca="false" dt2D="false" dtr="false" t="normal">IF(Y292="", "", Y292)</f>
        <v/>
      </c>
      <c r="E294" s="10" t="n">
        <f aca="false" ca="false" dt2D="false" dtr="false" t="normal">IF(Z292="", "", Z292)</f>
        <v>104.59999999999999</v>
      </c>
      <c r="F294" s="10" t="n">
        <f aca="false" ca="false" dt2D="false" dtr="false" t="normal">F432</f>
        <v>105.3</v>
      </c>
      <c r="G294" s="10" t="n">
        <f aca="false" ca="false" dt2D="false" dtr="false" t="normal">G432</f>
        <v>105.40000000000001</v>
      </c>
      <c r="H294" s="10" t="n">
        <f aca="false" ca="false" dt2D="false" dtr="false" t="normal">H432</f>
        <v>104.59999999999999</v>
      </c>
      <c r="I294" s="10" t="n">
        <f aca="false" ca="false" dt2D="false" dtr="false" t="normal">I432</f>
        <v>104.3</v>
      </c>
      <c r="J294" s="9" t="n"/>
      <c r="K294" s="9" t="n"/>
      <c r="L294" s="9" t="n"/>
      <c r="M294" s="9" t="n"/>
      <c r="N294" s="11" t="n"/>
      <c r="O294" s="9" t="n"/>
      <c r="P294" s="9" t="n"/>
      <c r="Q294" s="9" t="n"/>
      <c r="R294" s="9" t="n"/>
      <c r="S294" s="9" t="n"/>
      <c r="T294" s="9" t="n"/>
      <c r="U294" s="9" t="n"/>
      <c r="V294" s="9" t="n"/>
      <c r="W294" s="9" t="n"/>
      <c r="X294" s="12" t="n"/>
      <c r="Y294" s="12" t="n"/>
      <c r="Z294" s="12" t="n"/>
      <c r="AA294" s="12" t="n"/>
      <c r="AB294" s="12" t="n"/>
      <c r="AC294" s="12" t="n"/>
    </row>
    <row outlineLevel="0" r="295">
      <c r="A295" s="4" t="s">
        <v>115</v>
      </c>
      <c r="B295" s="6" t="s">
        <v>116</v>
      </c>
      <c r="C295" s="26" t="n">
        <f aca="false" ca="false" dt2D="false" dtr="false" t="normal">IF(X293="", "", X293)</f>
        <v>0</v>
      </c>
      <c r="D295" s="27" t="n">
        <f aca="false" ca="false" dt2D="false" dtr="false" t="normal">IFERROR(IF(C293=0, 0, D293/C293/IF(D294&lt;&gt;0, D294, 100)*10000), 0)</f>
        <v>0</v>
      </c>
      <c r="E295" s="27" t="n">
        <f aca="false" ca="false" dt2D="false" dtr="false" t="normal">IFERROR(IF(D293=0, 0, E293/D293/IF(E294&lt;&gt;0, E294, 100)*10000), 0)</f>
        <v>0</v>
      </c>
      <c r="F295" s="27" t="n">
        <f aca="false" ca="false" dt2D="false" dtr="false" t="normal">IFERROR(IF(E293=0, 0, F293/E293/IF(F294&lt;&gt;0, F294, 100)*10000), 0)</f>
        <v>0</v>
      </c>
      <c r="G295" s="27" t="n">
        <f aca="false" ca="false" dt2D="false" dtr="false" t="normal">IFERROR(IF(F293=0, 0, G293/F293/IF(G294&lt;&gt;0, G294, 100)*10000), 0)</f>
        <v>0</v>
      </c>
      <c r="H295" s="27" t="n">
        <f aca="false" ca="false" dt2D="false" dtr="false" t="normal">IFERROR(IF(G293=0, 0, H293/G293/IF(H294&lt;&gt;0, H294, 100)*10000), 0)</f>
        <v>0</v>
      </c>
      <c r="I295" s="27" t="n">
        <f aca="false" ca="false" dt2D="false" dtr="false" t="normal">IFERROR(IF(H293=0, 0, I293/H293/IF(I294&lt;&gt;0, I294, 100)*10000), 0)</f>
        <v>0</v>
      </c>
      <c r="J295" s="9" t="n"/>
      <c r="K295" s="9" t="n"/>
      <c r="L295" s="9" t="n"/>
      <c r="M295" s="9" t="n"/>
      <c r="N295" s="11" t="n"/>
      <c r="O295" s="9" t="n"/>
      <c r="P295" s="9" t="n"/>
      <c r="Q295" s="9" t="n"/>
      <c r="R295" s="9" t="n"/>
      <c r="S295" s="9" t="n"/>
      <c r="T295" s="9" t="n"/>
      <c r="U295" s="9" t="n"/>
      <c r="V295" s="9" t="n"/>
      <c r="W295" s="9" t="n"/>
      <c r="X295" s="12" t="n">
        <v>0</v>
      </c>
      <c r="Y295" s="12" t="n">
        <v>0</v>
      </c>
      <c r="Z295" s="12" t="n">
        <v>0</v>
      </c>
      <c r="AA295" s="12" t="n">
        <v>0</v>
      </c>
      <c r="AB295" s="12" t="n">
        <v>0</v>
      </c>
      <c r="AC295" s="12" t="n">
        <v>0</v>
      </c>
    </row>
    <row outlineLevel="0" r="296">
      <c r="A296" s="4" t="s">
        <v>122</v>
      </c>
      <c r="B296" s="6" t="n"/>
      <c r="C296" s="27" t="n"/>
      <c r="D296" s="27" t="n"/>
      <c r="E296" s="27" t="n"/>
      <c r="F296" s="27" t="n"/>
      <c r="G296" s="27" t="n"/>
      <c r="H296" s="27" t="n"/>
      <c r="I296" s="27" t="n"/>
      <c r="J296" s="9" t="n"/>
      <c r="K296" s="9" t="n"/>
      <c r="L296" s="9" t="n"/>
      <c r="M296" s="9" t="n"/>
      <c r="N296" s="11" t="n"/>
      <c r="O296" s="9" t="n"/>
      <c r="P296" s="9" t="n"/>
      <c r="Q296" s="9" t="n"/>
      <c r="R296" s="9" t="n"/>
      <c r="S296" s="9" t="n"/>
      <c r="T296" s="9" t="n"/>
      <c r="U296" s="9" t="n"/>
      <c r="V296" s="9" t="n"/>
      <c r="W296" s="9" t="n"/>
      <c r="X296" s="12" t="s">
        <v>1</v>
      </c>
      <c r="Y296" s="12" t="s">
        <v>1</v>
      </c>
      <c r="Z296" s="12" t="n">
        <v>107.8</v>
      </c>
      <c r="AA296" s="12" t="n">
        <v>105.3</v>
      </c>
      <c r="AB296" s="12" t="n">
        <v>104.40000000000001</v>
      </c>
      <c r="AC296" s="12" t="n">
        <v>104.3</v>
      </c>
    </row>
    <row outlineLevel="0" r="297">
      <c r="A297" s="81" t="s">
        <v>128</v>
      </c>
      <c r="B297" s="83" t="s">
        <v>129</v>
      </c>
      <c r="C297" s="134" t="n">
        <f aca="false" ca="false" dt2D="false" dtr="false" t="normal">SUM(C347, C397)</f>
        <v>0</v>
      </c>
      <c r="D297" s="134" t="n">
        <f aca="false" ca="false" dt2D="false" dtr="false" t="normal">SUM(D347, D397)</f>
        <v>0</v>
      </c>
      <c r="E297" s="134" t="n">
        <f aca="false" ca="false" dt2D="false" dtr="false" t="normal">SUM(E347, E397)</f>
        <v>0</v>
      </c>
      <c r="F297" s="134" t="n">
        <f aca="false" ca="false" dt2D="false" dtr="false" t="normal">SUM(F347, F397)</f>
        <v>0</v>
      </c>
      <c r="G297" s="134" t="n">
        <f aca="false" ca="false" dt2D="false" dtr="false" t="normal">SUM(G347, G397)</f>
        <v>0</v>
      </c>
      <c r="H297" s="134" t="n">
        <f aca="false" ca="false" dt2D="false" dtr="false" t="normal">SUM(H347, H397)</f>
        <v>0</v>
      </c>
      <c r="I297" s="134" t="n">
        <f aca="false" ca="false" dt2D="false" dtr="false" t="normal">SUM(I347, I397)</f>
        <v>0</v>
      </c>
      <c r="J297" s="9" t="n"/>
      <c r="K297" s="9" t="n"/>
      <c r="L297" s="9" t="n"/>
      <c r="M297" s="9" t="n"/>
      <c r="N297" s="11" t="n"/>
      <c r="O297" s="9" t="n"/>
      <c r="P297" s="9" t="n"/>
      <c r="Q297" s="9" t="n"/>
      <c r="R297" s="9" t="n"/>
      <c r="S297" s="9" t="n"/>
      <c r="T297" s="9" t="n"/>
      <c r="U297" s="9" t="n"/>
      <c r="V297" s="9" t="n"/>
      <c r="W297" s="9" t="n"/>
      <c r="X297" s="12" t="n">
        <v>0</v>
      </c>
      <c r="Y297" s="12" t="n">
        <v>0</v>
      </c>
      <c r="Z297" s="12" t="n">
        <v>0</v>
      </c>
      <c r="AA297" s="12" t="n">
        <v>0</v>
      </c>
      <c r="AB297" s="12" t="n">
        <v>0</v>
      </c>
      <c r="AC297" s="12" t="n">
        <v>0</v>
      </c>
    </row>
    <row outlineLevel="0" r="298">
      <c r="A298" s="122" t="s">
        <v>1</v>
      </c>
      <c r="B298" s="123" t="n"/>
      <c r="C298" s="7" t="n"/>
      <c r="D298" s="7" t="n"/>
      <c r="E298" s="7" t="n"/>
      <c r="F298" s="7" t="n"/>
      <c r="G298" s="7" t="n"/>
      <c r="H298" s="7" t="n"/>
      <c r="I298" s="7" t="n"/>
      <c r="J298" s="9" t="n"/>
      <c r="K298" s="9" t="n"/>
      <c r="L298" s="9" t="n"/>
      <c r="M298" s="9" t="n"/>
      <c r="N298" s="11" t="n"/>
      <c r="O298" s="9" t="n"/>
      <c r="P298" s="9" t="n"/>
      <c r="Q298" s="9" t="n"/>
      <c r="R298" s="9" t="n"/>
      <c r="S298" s="9" t="n"/>
      <c r="T298" s="9" t="n"/>
      <c r="U298" s="9" t="n"/>
      <c r="V298" s="9" t="n"/>
      <c r="W298" s="9" t="n"/>
      <c r="X298" s="12" t="n"/>
      <c r="Y298" s="12" t="n"/>
      <c r="Z298" s="12" t="n"/>
      <c r="AA298" s="12" t="n"/>
      <c r="AB298" s="12" t="n"/>
      <c r="AC298" s="12" t="n"/>
    </row>
    <row outlineLevel="0" r="299">
      <c r="A299" s="124" t="n">
        <v>45</v>
      </c>
      <c r="B299" s="143" t="s"/>
      <c r="C299" s="144" t="s"/>
      <c r="D299" s="145" t="s"/>
      <c r="E299" s="146" t="s"/>
      <c r="F299" s="147" t="s"/>
      <c r="G299" s="148" t="s"/>
      <c r="H299" s="149" t="s"/>
      <c r="I299" s="150" t="s"/>
      <c r="J299" s="9" t="n"/>
      <c r="K299" s="9" t="n"/>
      <c r="L299" s="9" t="n"/>
      <c r="M299" s="9" t="n"/>
      <c r="N299" s="11" t="n"/>
      <c r="O299" s="9" t="n"/>
      <c r="P299" s="9" t="n"/>
      <c r="Q299" s="9" t="n"/>
      <c r="R299" s="9" t="n"/>
      <c r="S299" s="9" t="n"/>
      <c r="T299" s="9" t="n"/>
      <c r="U299" s="9" t="n"/>
      <c r="V299" s="9" t="n"/>
      <c r="W299" s="9" t="n"/>
      <c r="X299" s="12" t="n"/>
      <c r="Y299" s="12" t="n"/>
      <c r="Z299" s="12" t="n"/>
      <c r="AA299" s="12" t="n"/>
      <c r="AB299" s="12" t="n"/>
      <c r="AC299" s="12" t="n"/>
    </row>
    <row outlineLevel="0" r="300">
      <c r="A300" s="4" t="s">
        <v>138</v>
      </c>
      <c r="B300" s="6" t="s">
        <v>139</v>
      </c>
      <c r="C300" s="10" t="str">
        <f aca="false" ca="false" dt2D="false" dtr="false" t="normal">IF(X296="", "", X296)</f>
        <v/>
      </c>
      <c r="D300" s="10" t="str">
        <f aca="false" ca="false" dt2D="false" dtr="false" t="normal">IF(Y296="", "", Y296)</f>
        <v/>
      </c>
      <c r="E300" s="10" t="n">
        <f aca="false" ca="false" dt2D="false" dtr="false" t="normal">IF(Z296="", "", Z296)</f>
        <v>107.8</v>
      </c>
      <c r="F300" s="10" t="n">
        <f aca="false" ca="false" dt2D="false" dtr="false" t="normal">F431</f>
        <v>107.8</v>
      </c>
      <c r="G300" s="10" t="n">
        <f aca="false" ca="false" dt2D="false" dtr="false" t="normal">G431</f>
        <v>105.3</v>
      </c>
      <c r="H300" s="10" t="n">
        <f aca="false" ca="false" dt2D="false" dtr="false" t="normal">H431</f>
        <v>104.40000000000001</v>
      </c>
      <c r="I300" s="10" t="n">
        <f aca="false" ca="false" dt2D="false" dtr="false" t="normal">I431</f>
        <v>104.3</v>
      </c>
      <c r="J300" s="9" t="n"/>
      <c r="K300" s="9" t="n"/>
      <c r="L300" s="9" t="n"/>
      <c r="M300" s="9" t="n"/>
      <c r="N300" s="11" t="n"/>
      <c r="O300" s="9" t="n"/>
      <c r="P300" s="9" t="n"/>
      <c r="Q300" s="9" t="n"/>
      <c r="R300" s="9" t="n"/>
      <c r="S300" s="9" t="n"/>
      <c r="T300" s="9" t="n"/>
      <c r="U300" s="9" t="n"/>
      <c r="V300" s="9" t="n"/>
      <c r="W300" s="9" t="n"/>
      <c r="X300" s="12" t="n"/>
      <c r="Y300" s="12" t="n"/>
      <c r="Z300" s="12" t="n"/>
      <c r="AA300" s="12" t="n"/>
      <c r="AB300" s="12" t="n"/>
      <c r="AC300" s="12" t="n"/>
    </row>
    <row outlineLevel="0" r="301">
      <c r="A301" s="4" t="s">
        <v>145</v>
      </c>
      <c r="B301" s="6" t="s">
        <v>146</v>
      </c>
      <c r="C301" s="26" t="n">
        <f aca="false" ca="false" dt2D="false" dtr="false" t="normal">IF(X297="", "", X297)</f>
        <v>0</v>
      </c>
      <c r="D301" s="27" t="n">
        <f aca="false" ca="false" dt2D="false" dtr="false" t="normal">IFERROR(IF(C297=0, 0, D297/C297/IF(D300&lt;&gt;0, D300, 100)*10000), 0)</f>
        <v>0</v>
      </c>
      <c r="E301" s="27" t="n">
        <f aca="false" ca="false" dt2D="false" dtr="false" t="normal">IFERROR(IF(D297=0, 0, E297/D297/IF(E300&lt;&gt;0, E300, 100)*10000), 0)</f>
        <v>0</v>
      </c>
      <c r="F301" s="27" t="n">
        <f aca="false" ca="false" dt2D="false" dtr="false" t="normal">IFERROR(IF(E297=0, 0, F297/E297/IF(F300&lt;&gt;0, F300, 100)*10000), 0)</f>
        <v>0</v>
      </c>
      <c r="G301" s="27" t="n">
        <f aca="false" ca="false" dt2D="false" dtr="false" t="normal">IFERROR(IF(F297=0, 0, G297/F297/IF(G300&lt;&gt;0, G300, 100)*10000), 0)</f>
        <v>0</v>
      </c>
      <c r="H301" s="27" t="n">
        <f aca="false" ca="false" dt2D="false" dtr="false" t="normal">IFERROR(IF(G297=0, 0, H297/G297/IF(H300&lt;&gt;0, H300, 100)*10000), 0)</f>
        <v>0</v>
      </c>
      <c r="I301" s="27" t="n">
        <f aca="false" ca="false" dt2D="false" dtr="false" t="normal">IFERROR(IF(H297=0, 0, I297/H297/IF(I300&lt;&gt;0, I300, 100)*10000), 0)</f>
        <v>0</v>
      </c>
      <c r="J301" s="9" t="n"/>
      <c r="K301" s="9" t="n"/>
      <c r="L301" s="9" t="n"/>
      <c r="M301" s="9" t="n"/>
      <c r="N301" s="11" t="n"/>
      <c r="O301" s="9" t="n"/>
      <c r="P301" s="9" t="n"/>
      <c r="Q301" s="9" t="n"/>
      <c r="R301" s="9" t="n"/>
      <c r="S301" s="9" t="n"/>
      <c r="T301" s="9" t="n"/>
      <c r="U301" s="9" t="n"/>
      <c r="V301" s="9" t="n"/>
      <c r="W301" s="9" t="n"/>
      <c r="X301" s="12" t="n">
        <v>0</v>
      </c>
      <c r="Y301" s="12" t="n">
        <v>0</v>
      </c>
      <c r="Z301" s="12" t="n">
        <v>0</v>
      </c>
      <c r="AA301" s="12" t="n">
        <v>0</v>
      </c>
      <c r="AB301" s="12" t="n">
        <v>0</v>
      </c>
      <c r="AC301" s="12" t="n">
        <v>0</v>
      </c>
    </row>
    <row outlineLevel="0" r="302">
      <c r="A302" s="4" t="s">
        <v>156</v>
      </c>
      <c r="B302" s="6" t="n"/>
      <c r="C302" s="27" t="n"/>
      <c r="D302" s="27" t="n"/>
      <c r="E302" s="27" t="n"/>
      <c r="F302" s="27" t="n"/>
      <c r="G302" s="27" t="n"/>
      <c r="H302" s="27" t="n"/>
      <c r="I302" s="27" t="n"/>
      <c r="J302" s="9" t="n"/>
      <c r="K302" s="9" t="n"/>
      <c r="L302" s="9" t="n"/>
      <c r="M302" s="9" t="n"/>
      <c r="N302" s="11" t="n"/>
      <c r="O302" s="9" t="n"/>
      <c r="P302" s="9" t="n"/>
      <c r="Q302" s="9" t="n"/>
      <c r="R302" s="9" t="n"/>
      <c r="S302" s="9" t="n"/>
      <c r="T302" s="9" t="n"/>
      <c r="U302" s="9" t="n"/>
      <c r="V302" s="9" t="n"/>
      <c r="W302" s="9" t="n"/>
      <c r="X302" s="12" t="s">
        <v>1</v>
      </c>
      <c r="Y302" s="12" t="s">
        <v>1</v>
      </c>
      <c r="Z302" s="12" t="n">
        <v>108.59999999999999</v>
      </c>
      <c r="AA302" s="12" t="n">
        <v>105</v>
      </c>
      <c r="AB302" s="12" t="n">
        <v>104</v>
      </c>
      <c r="AC302" s="12" t="n">
        <v>104</v>
      </c>
    </row>
    <row outlineLevel="0" r="303">
      <c r="A303" s="4" t="s">
        <v>160</v>
      </c>
      <c r="B303" s="6" t="s">
        <v>162</v>
      </c>
      <c r="C303" s="27" t="n">
        <f aca="false" ca="false" dt2D="false" dtr="false" t="normal">SUM(C353, C403)</f>
        <v>0</v>
      </c>
      <c r="D303" s="27" t="n">
        <f aca="false" ca="false" dt2D="false" dtr="false" t="normal">SUM(D353, D403)</f>
        <v>0</v>
      </c>
      <c r="E303" s="27" t="n">
        <f aca="false" ca="false" dt2D="false" dtr="false" t="normal">SUM(E353, E403)</f>
        <v>0</v>
      </c>
      <c r="F303" s="27" t="n">
        <f aca="false" ca="false" dt2D="false" dtr="false" t="normal">SUM(F353, F403)</f>
        <v>0</v>
      </c>
      <c r="G303" s="27" t="n">
        <f aca="false" ca="false" dt2D="false" dtr="false" t="normal">SUM(G353, G403)</f>
        <v>0</v>
      </c>
      <c r="H303" s="27" t="n">
        <f aca="false" ca="false" dt2D="false" dtr="false" t="normal">SUM(H353, H403)</f>
        <v>0</v>
      </c>
      <c r="I303" s="27" t="n">
        <f aca="false" ca="false" dt2D="false" dtr="false" t="normal">SUM(I353, I403)</f>
        <v>0</v>
      </c>
      <c r="J303" s="9" t="n"/>
      <c r="K303" s="9" t="n"/>
      <c r="L303" s="9" t="n"/>
      <c r="M303" s="9" t="n"/>
      <c r="N303" s="11" t="n"/>
      <c r="O303" s="9" t="n"/>
      <c r="P303" s="9" t="n"/>
      <c r="Q303" s="9" t="n"/>
      <c r="R303" s="9" t="n"/>
      <c r="S303" s="9" t="n"/>
      <c r="T303" s="9" t="n"/>
      <c r="U303" s="9" t="n"/>
      <c r="V303" s="9" t="n"/>
      <c r="W303" s="9" t="n"/>
      <c r="X303" s="12" t="n">
        <v>0</v>
      </c>
      <c r="Y303" s="12" t="n">
        <v>0</v>
      </c>
      <c r="Z303" s="12" t="n">
        <v>0</v>
      </c>
      <c r="AA303" s="12" t="n">
        <v>0</v>
      </c>
      <c r="AB303" s="12" t="n">
        <v>0</v>
      </c>
      <c r="AC303" s="12" t="n">
        <v>0</v>
      </c>
    </row>
    <row outlineLevel="0" r="304">
      <c r="A304" s="4" t="s">
        <v>165</v>
      </c>
      <c r="B304" s="6" t="s">
        <v>166</v>
      </c>
      <c r="C304" s="10" t="str">
        <f aca="false" ca="false" dt2D="false" dtr="false" t="normal">IF(X302="", "", X302)</f>
        <v/>
      </c>
      <c r="D304" s="10" t="str">
        <f aca="false" ca="false" dt2D="false" dtr="false" t="normal">IF(Y302="", "", Y302)</f>
        <v/>
      </c>
      <c r="E304" s="10" t="n">
        <f aca="false" ca="false" dt2D="false" dtr="false" t="normal">IF(Z302="", "", Z302)</f>
        <v>108.59999999999999</v>
      </c>
      <c r="F304" s="10" t="n">
        <f aca="false" ca="false" dt2D="false" dtr="false" t="normal">F433</f>
        <v>104.2</v>
      </c>
      <c r="G304" s="10" t="n">
        <f aca="false" ca="false" dt2D="false" dtr="false" t="normal">G433</f>
        <v>103.5</v>
      </c>
      <c r="H304" s="10" t="n">
        <f aca="false" ca="false" dt2D="false" dtr="false" t="normal">H433</f>
        <v>103.8</v>
      </c>
      <c r="I304" s="10" t="n">
        <f aca="false" ca="false" dt2D="false" dtr="false" t="normal">I433</f>
        <v>104</v>
      </c>
      <c r="J304" s="9" t="n"/>
      <c r="K304" s="9" t="n"/>
      <c r="L304" s="9" t="n"/>
      <c r="M304" s="9" t="n"/>
      <c r="N304" s="11" t="n"/>
      <c r="O304" s="9" t="n"/>
      <c r="P304" s="9" t="n"/>
      <c r="Q304" s="9" t="n"/>
      <c r="R304" s="9" t="n"/>
      <c r="S304" s="9" t="n"/>
      <c r="T304" s="9" t="n"/>
      <c r="U304" s="9" t="n"/>
      <c r="V304" s="9" t="n"/>
      <c r="W304" s="9" t="n"/>
      <c r="X304" s="12" t="n"/>
      <c r="Y304" s="12" t="n"/>
      <c r="Z304" s="12" t="n"/>
      <c r="AA304" s="12" t="n"/>
      <c r="AB304" s="12" t="n"/>
      <c r="AC304" s="12" t="n"/>
    </row>
    <row outlineLevel="0" r="305">
      <c r="A305" s="4" t="s">
        <v>171</v>
      </c>
      <c r="B305" s="6" t="s">
        <v>172</v>
      </c>
      <c r="C305" s="26" t="n">
        <f aca="false" ca="false" dt2D="false" dtr="false" t="normal">IF(X303="", "", X303)</f>
        <v>0</v>
      </c>
      <c r="D305" s="27" t="n">
        <f aca="false" ca="false" dt2D="false" dtr="false" t="normal">IFERROR(IF(C303=0, 0, D303/C303/IF(D304&lt;&gt;0, D304, 100)*10000), 0)</f>
        <v>0</v>
      </c>
      <c r="E305" s="27" t="n">
        <f aca="false" ca="false" dt2D="false" dtr="false" t="normal">IFERROR(IF(D303=0, 0, E303/D303/IF(E304&lt;&gt;0, E304, 100)*10000), 0)</f>
        <v>0</v>
      </c>
      <c r="F305" s="27" t="n">
        <f aca="false" ca="false" dt2D="false" dtr="false" t="normal">IFERROR(IF(E303=0, 0, F303/E303/IF(F304&lt;&gt;0, F304, 100)*10000), 0)</f>
        <v>0</v>
      </c>
      <c r="G305" s="27" t="n">
        <f aca="false" ca="false" dt2D="false" dtr="false" t="normal">IFERROR(IF(F303=0, 0, G303/F303/IF(G304&lt;&gt;0, G304, 100)*10000), 0)</f>
        <v>0</v>
      </c>
      <c r="H305" s="27" t="n">
        <f aca="false" ca="false" dt2D="false" dtr="false" t="normal">IFERROR(IF(G303=0, 0, H303/G303/IF(H304&lt;&gt;0, H304, 100)*10000), 0)</f>
        <v>0</v>
      </c>
      <c r="I305" s="27" t="n">
        <f aca="false" ca="false" dt2D="false" dtr="false" t="normal">IFERROR(IF(H303=0, 0, I303/H303/IF(I304&lt;&gt;0, I304, 100)*10000), 0)</f>
        <v>0</v>
      </c>
      <c r="J305" s="9" t="n"/>
      <c r="K305" s="9" t="n"/>
      <c r="L305" s="9" t="n"/>
      <c r="M305" s="9" t="n"/>
      <c r="N305" s="11" t="n"/>
      <c r="O305" s="9" t="n"/>
      <c r="P305" s="9" t="n"/>
      <c r="Q305" s="9" t="n"/>
      <c r="R305" s="9" t="n"/>
      <c r="S305" s="9" t="n"/>
      <c r="T305" s="9" t="n"/>
      <c r="U305" s="9" t="n"/>
      <c r="V305" s="9" t="n"/>
      <c r="W305" s="9" t="n"/>
      <c r="X305" s="12" t="n">
        <v>0</v>
      </c>
      <c r="Y305" s="12" t="n">
        <v>0</v>
      </c>
      <c r="Z305" s="12" t="n">
        <v>0</v>
      </c>
      <c r="AA305" s="12" t="n">
        <v>0</v>
      </c>
      <c r="AB305" s="12" t="n">
        <v>0</v>
      </c>
      <c r="AC305" s="12" t="n">
        <v>0</v>
      </c>
    </row>
    <row outlineLevel="0" r="306">
      <c r="A306" s="4" t="s">
        <v>181</v>
      </c>
      <c r="B306" s="151" t="n"/>
      <c r="C306" s="27" t="n"/>
      <c r="D306" s="27" t="n"/>
      <c r="E306" s="27" t="n"/>
      <c r="F306" s="27" t="n"/>
      <c r="G306" s="27" t="n"/>
      <c r="H306" s="27" t="n"/>
      <c r="I306" s="27" t="n"/>
      <c r="J306" s="9" t="n"/>
      <c r="K306" s="9" t="n"/>
      <c r="L306" s="9" t="n"/>
      <c r="M306" s="9" t="n"/>
      <c r="N306" s="11" t="n"/>
      <c r="O306" s="9" t="n"/>
      <c r="P306" s="9" t="n"/>
      <c r="Q306" s="9" t="n"/>
      <c r="R306" s="9" t="n"/>
      <c r="S306" s="9" t="n"/>
      <c r="T306" s="9" t="n"/>
      <c r="U306" s="9" t="n"/>
      <c r="V306" s="9" t="n"/>
      <c r="W306" s="9" t="n"/>
      <c r="X306" s="12" t="s">
        <v>1</v>
      </c>
      <c r="Y306" s="12" t="s">
        <v>1</v>
      </c>
      <c r="Z306" s="12" t="n">
        <v>105.3</v>
      </c>
      <c r="AA306" s="12" t="n">
        <v>104.59999999999999</v>
      </c>
      <c r="AB306" s="12" t="n">
        <v>104.5</v>
      </c>
      <c r="AC306" s="12" t="n">
        <v>104.3</v>
      </c>
    </row>
    <row outlineLevel="0" r="307">
      <c r="A307" s="4" t="s">
        <v>187</v>
      </c>
      <c r="B307" s="6" t="s">
        <v>188</v>
      </c>
      <c r="C307" s="27" t="n">
        <f aca="false" ca="false" dt2D="false" dtr="false" t="normal">SUM(C357, C407)</f>
        <v>0</v>
      </c>
      <c r="D307" s="27" t="n">
        <f aca="false" ca="false" dt2D="false" dtr="false" t="normal">SUM(D357, D407)</f>
        <v>0</v>
      </c>
      <c r="E307" s="27" t="n">
        <f aca="false" ca="false" dt2D="false" dtr="false" t="normal">SUM(E357, E407)</f>
        <v>0</v>
      </c>
      <c r="F307" s="27" t="n">
        <f aca="false" ca="false" dt2D="false" dtr="false" t="normal">SUM(F357, F407)</f>
        <v>0</v>
      </c>
      <c r="G307" s="27" t="n">
        <f aca="false" ca="false" dt2D="false" dtr="false" t="normal">SUM(G357, G407)</f>
        <v>0</v>
      </c>
      <c r="H307" s="27" t="n">
        <f aca="false" ca="false" dt2D="false" dtr="false" t="normal">SUM(H357, H407)</f>
        <v>0</v>
      </c>
      <c r="I307" s="27" t="n">
        <f aca="false" ca="false" dt2D="false" dtr="false" t="normal">SUM(I357, I407)</f>
        <v>0</v>
      </c>
      <c r="J307" s="9" t="n"/>
      <c r="K307" s="9" t="n"/>
      <c r="L307" s="9" t="n"/>
      <c r="M307" s="9" t="n"/>
      <c r="N307" s="11" t="n"/>
      <c r="O307" s="9" t="n"/>
      <c r="P307" s="9" t="n"/>
      <c r="Q307" s="9" t="n"/>
      <c r="R307" s="9" t="n"/>
      <c r="S307" s="9" t="n"/>
      <c r="T307" s="9" t="n"/>
      <c r="U307" s="9" t="n"/>
      <c r="V307" s="9" t="n"/>
      <c r="W307" s="9" t="n"/>
      <c r="X307" s="12" t="n">
        <v>0</v>
      </c>
      <c r="Y307" s="12" t="n">
        <v>0</v>
      </c>
      <c r="Z307" s="12" t="n">
        <v>0</v>
      </c>
      <c r="AA307" s="12" t="n">
        <v>0</v>
      </c>
      <c r="AB307" s="12" t="n">
        <v>0</v>
      </c>
      <c r="AC307" s="12" t="n">
        <v>0</v>
      </c>
    </row>
    <row outlineLevel="0" r="308">
      <c r="A308" s="4" t="s">
        <v>193</v>
      </c>
      <c r="B308" s="6" t="s">
        <v>18</v>
      </c>
      <c r="C308" s="10" t="str">
        <f aca="false" ca="false" dt2D="false" dtr="false" t="normal">IF(X306="", "", X306)</f>
        <v/>
      </c>
      <c r="D308" s="10" t="str">
        <f aca="false" ca="false" dt2D="false" dtr="false" t="normal">IF(Y306="", "", Y306)</f>
        <v/>
      </c>
      <c r="E308" s="10" t="n">
        <f aca="false" ca="false" dt2D="false" dtr="false" t="normal">IF(Z306="", "", Z306)</f>
        <v>105.3</v>
      </c>
      <c r="F308" s="10" t="n">
        <f aca="false" ca="false" dt2D="false" dtr="false" t="normal">F428</f>
        <v>106</v>
      </c>
      <c r="G308" s="10" t="n">
        <f aca="false" ca="false" dt2D="false" dtr="false" t="normal">G428</f>
        <v>104.7</v>
      </c>
      <c r="H308" s="10" t="n">
        <f aca="false" ca="false" dt2D="false" dtr="false" t="normal">H428</f>
        <v>104.2</v>
      </c>
      <c r="I308" s="10" t="n">
        <f aca="false" ca="false" dt2D="false" dtr="false" t="normal">I428</f>
        <v>103.90000000000001</v>
      </c>
      <c r="J308" s="9" t="n"/>
      <c r="K308" s="9" t="n"/>
      <c r="L308" s="9" t="n"/>
      <c r="M308" s="9" t="n"/>
      <c r="N308" s="11" t="n"/>
      <c r="O308" s="9" t="n"/>
      <c r="P308" s="9" t="n"/>
      <c r="Q308" s="9" t="n"/>
      <c r="R308" s="9" t="n"/>
      <c r="S308" s="9" t="n"/>
      <c r="T308" s="9" t="n"/>
      <c r="U308" s="9" t="n"/>
      <c r="V308" s="9" t="n"/>
      <c r="W308" s="9" t="n"/>
      <c r="X308" s="12" t="n"/>
      <c r="Y308" s="12" t="n"/>
      <c r="Z308" s="12" t="n"/>
      <c r="AA308" s="12" t="n"/>
      <c r="AB308" s="12" t="n"/>
      <c r="AC308" s="12" t="n"/>
    </row>
    <row outlineLevel="0" r="309">
      <c r="A309" s="4" t="s">
        <v>199</v>
      </c>
      <c r="B309" s="6" t="s">
        <v>200</v>
      </c>
      <c r="C309" s="26" t="n">
        <f aca="false" ca="false" dt2D="false" dtr="false" t="normal">IF(X307="", "", X307)</f>
        <v>0</v>
      </c>
      <c r="D309" s="27" t="n">
        <f aca="false" ca="false" dt2D="false" dtr="false" t="normal">IFERROR(IF(C307=0, 0, D307/C307/IF(D308&lt;&gt;0, D308, 100)*10000), 0)</f>
        <v>0</v>
      </c>
      <c r="E309" s="27" t="n">
        <f aca="false" ca="false" dt2D="false" dtr="false" t="normal">IFERROR(IF(D307=0, 0, E307/D307/IF(E308&lt;&gt;0, E308, 100)*10000), 0)</f>
        <v>0</v>
      </c>
      <c r="F309" s="27" t="n">
        <f aca="false" ca="false" dt2D="false" dtr="false" t="normal">IFERROR(IF(E307=0, 0, F307/E307/IF(F308&lt;&gt;0, F308, 100)*10000), 0)</f>
        <v>0</v>
      </c>
      <c r="G309" s="27" t="n">
        <f aca="false" ca="false" dt2D="false" dtr="false" t="normal">IFERROR(IF(F307=0, 0, G307/F307/IF(G308&lt;&gt;0, G308, 100)*10000), 0)</f>
        <v>0</v>
      </c>
      <c r="H309" s="27" t="n">
        <f aca="false" ca="false" dt2D="false" dtr="false" t="normal">IFERROR(IF(G307=0, 0, H307/G307/IF(H308&lt;&gt;0, H308, 100)*10000), 0)</f>
        <v>0</v>
      </c>
      <c r="I309" s="27" t="n">
        <f aca="false" ca="false" dt2D="false" dtr="false" t="normal">IFERROR(IF(H307=0, 0, I307/H307/IF(I308&lt;&gt;0, I308, 100)*10000), 0)</f>
        <v>0</v>
      </c>
      <c r="J309" s="9" t="n"/>
      <c r="K309" s="9" t="n"/>
      <c r="L309" s="9" t="n"/>
      <c r="M309" s="9" t="n"/>
      <c r="N309" s="11" t="n"/>
      <c r="O309" s="9" t="n"/>
      <c r="P309" s="9" t="n"/>
      <c r="Q309" s="9" t="n"/>
      <c r="R309" s="9" t="n"/>
      <c r="S309" s="9" t="n"/>
      <c r="T309" s="9" t="n"/>
      <c r="U309" s="9" t="n"/>
      <c r="V309" s="9" t="n"/>
      <c r="W309" s="9" t="n"/>
      <c r="X309" s="12" t="n">
        <v>0</v>
      </c>
      <c r="Y309" s="12" t="n">
        <v>0</v>
      </c>
      <c r="Z309" s="12" t="n">
        <v>0</v>
      </c>
      <c r="AA309" s="12" t="n">
        <v>0</v>
      </c>
      <c r="AB309" s="12" t="n">
        <v>0</v>
      </c>
      <c r="AC309" s="12" t="n">
        <v>0</v>
      </c>
    </row>
    <row outlineLevel="0" r="310">
      <c r="A310" s="4" t="s">
        <v>209</v>
      </c>
      <c r="B310" s="6" t="n"/>
      <c r="C310" s="27" t="n"/>
      <c r="D310" s="27" t="n"/>
      <c r="E310" s="27" t="n"/>
      <c r="F310" s="27" t="n"/>
      <c r="G310" s="27" t="n"/>
      <c r="H310" s="27" t="n"/>
      <c r="I310" s="27" t="n"/>
      <c r="J310" s="9" t="n"/>
      <c r="K310" s="9" t="n"/>
      <c r="L310" s="9" t="n"/>
      <c r="M310" s="9" t="n"/>
      <c r="N310" s="11" t="n"/>
      <c r="O310" s="9" t="n"/>
      <c r="P310" s="9" t="n"/>
      <c r="Q310" s="9" t="n"/>
      <c r="R310" s="9" t="n"/>
      <c r="S310" s="9" t="n"/>
      <c r="T310" s="9" t="n"/>
      <c r="U310" s="9" t="n"/>
      <c r="V310" s="9" t="n"/>
      <c r="W310" s="9" t="n"/>
      <c r="X310" s="12" t="s">
        <v>1</v>
      </c>
      <c r="Y310" s="12" t="s">
        <v>1</v>
      </c>
      <c r="Z310" s="12" t="n">
        <v>107.8</v>
      </c>
      <c r="AA310" s="12" t="n">
        <v>105.3</v>
      </c>
      <c r="AB310" s="12" t="n">
        <v>104.40000000000001</v>
      </c>
      <c r="AC310" s="12" t="n">
        <v>104.3</v>
      </c>
    </row>
    <row outlineLevel="0" r="311">
      <c r="A311" s="4" t="s">
        <v>216</v>
      </c>
      <c r="B311" s="6" t="s">
        <v>217</v>
      </c>
      <c r="C311" s="27" t="n">
        <f aca="false" ca="false" dt2D="false" dtr="false" t="normal">SUM(C361, C411)</f>
        <v>0</v>
      </c>
      <c r="D311" s="27" t="n">
        <f aca="false" ca="false" dt2D="false" dtr="false" t="normal">SUM(D361, D411)</f>
        <v>0</v>
      </c>
      <c r="E311" s="27" t="n">
        <f aca="false" ca="false" dt2D="false" dtr="false" t="normal">SUM(E361, E411)</f>
        <v>0</v>
      </c>
      <c r="F311" s="27" t="n">
        <f aca="false" ca="false" dt2D="false" dtr="false" t="normal">SUM(F361, F411)</f>
        <v>0</v>
      </c>
      <c r="G311" s="27" t="n">
        <f aca="false" ca="false" dt2D="false" dtr="false" t="normal">SUM(G361, G411)</f>
        <v>0</v>
      </c>
      <c r="H311" s="27" t="n">
        <f aca="false" ca="false" dt2D="false" dtr="false" t="normal">SUM(H361, H411)</f>
        <v>0</v>
      </c>
      <c r="I311" s="27" t="n">
        <f aca="false" ca="false" dt2D="false" dtr="false" t="normal">SUM(I361, I411)</f>
        <v>0</v>
      </c>
      <c r="J311" s="9" t="n"/>
      <c r="K311" s="9" t="n"/>
      <c r="L311" s="9" t="n"/>
      <c r="M311" s="9" t="n"/>
      <c r="N311" s="11" t="n"/>
      <c r="O311" s="9" t="n"/>
      <c r="P311" s="9" t="n"/>
      <c r="Q311" s="9" t="n"/>
      <c r="R311" s="9" t="n"/>
      <c r="S311" s="9" t="n"/>
      <c r="T311" s="9" t="n"/>
      <c r="U311" s="9" t="n"/>
      <c r="V311" s="9" t="n"/>
      <c r="W311" s="9" t="n"/>
      <c r="X311" s="12" t="n">
        <v>0</v>
      </c>
      <c r="Y311" s="12" t="n">
        <v>0</v>
      </c>
      <c r="Z311" s="12" t="n">
        <v>0</v>
      </c>
      <c r="AA311" s="12" t="n">
        <v>0</v>
      </c>
      <c r="AB311" s="12" t="n">
        <v>0</v>
      </c>
      <c r="AC311" s="12" t="n">
        <v>0</v>
      </c>
    </row>
    <row outlineLevel="0" r="312">
      <c r="A312" s="4" t="s">
        <v>130</v>
      </c>
      <c r="B312" s="6" t="s">
        <v>223</v>
      </c>
      <c r="C312" s="10" t="str">
        <f aca="false" ca="false" dt2D="false" dtr="false" t="normal">IF(X310="", "", X310)</f>
        <v/>
      </c>
      <c r="D312" s="10" t="str">
        <f aca="false" ca="false" dt2D="false" dtr="false" t="normal">IF(Y310="", "", Y310)</f>
        <v/>
      </c>
      <c r="E312" s="10" t="n">
        <f aca="false" ca="false" dt2D="false" dtr="false" t="normal">IF(Z310="", "", Z310)</f>
        <v>107.8</v>
      </c>
      <c r="F312" s="10" t="n">
        <f aca="false" ca="false" dt2D="false" dtr="false" t="normal">F434</f>
        <v>106.5</v>
      </c>
      <c r="G312" s="10" t="n">
        <f aca="false" ca="false" dt2D="false" dtr="false" t="normal">G434</f>
        <v>105</v>
      </c>
      <c r="H312" s="10" t="n">
        <f aca="false" ca="false" dt2D="false" dtr="false" t="normal">H434</f>
        <v>104.09999999999999</v>
      </c>
      <c r="I312" s="10" t="n">
        <f aca="false" ca="false" dt2D="false" dtr="false" t="normal">I434</f>
        <v>104.09999999999999</v>
      </c>
      <c r="J312" s="9" t="n"/>
      <c r="K312" s="9" t="n"/>
      <c r="L312" s="9" t="n"/>
      <c r="M312" s="9" t="n"/>
      <c r="N312" s="11" t="n"/>
      <c r="O312" s="9" t="n"/>
      <c r="P312" s="9" t="n"/>
      <c r="Q312" s="9" t="n"/>
      <c r="R312" s="9" t="n"/>
      <c r="S312" s="9" t="n"/>
      <c r="T312" s="9" t="n"/>
      <c r="U312" s="9" t="n"/>
      <c r="V312" s="9" t="n"/>
      <c r="W312" s="9" t="n"/>
      <c r="X312" s="12" t="n"/>
      <c r="Y312" s="12" t="n"/>
      <c r="Z312" s="12" t="n"/>
      <c r="AA312" s="12" t="n"/>
      <c r="AB312" s="12" t="n"/>
      <c r="AC312" s="12" t="n"/>
    </row>
    <row outlineLevel="0" r="313">
      <c r="A313" s="163" t="s">
        <v>230</v>
      </c>
      <c r="B313" s="164" t="s">
        <v>146</v>
      </c>
      <c r="C313" s="165" t="n">
        <f aca="false" ca="false" dt2D="false" dtr="false" t="normal">IF(X311="", "", X311)</f>
        <v>0</v>
      </c>
      <c r="D313" s="134" t="n">
        <f aca="false" ca="false" dt2D="false" dtr="false" t="normal">IFERROR(IF(C311=0, 0, D311/C311/IF(D312&lt;&gt;0, D312, 100)*10000), 0)</f>
        <v>0</v>
      </c>
      <c r="E313" s="134" t="n">
        <f aca="false" ca="false" dt2D="false" dtr="false" t="normal">IFERROR(IF(D311=0, 0, E311/D311/IF(E312&lt;&gt;0, E312, 100)*10000), 0)</f>
        <v>0</v>
      </c>
      <c r="F313" s="134" t="n">
        <f aca="false" ca="false" dt2D="false" dtr="false" t="normal">IFERROR(IF(E311=0, 0, F311/E311/IF(F312&lt;&gt;0, F312, 100)*10000), 0)</f>
        <v>0</v>
      </c>
      <c r="G313" s="134" t="n">
        <f aca="false" ca="false" dt2D="false" dtr="false" t="normal">IFERROR(IF(F311=0, 0, G311/F311/IF(G312&lt;&gt;0, G312, 100)*10000), 0)</f>
        <v>0</v>
      </c>
      <c r="H313" s="134" t="n">
        <f aca="false" ca="false" dt2D="false" dtr="false" t="normal">IFERROR(IF(G311=0, 0, H311/G311/IF(H312&lt;&gt;0, H312, 100)*10000), 0)</f>
        <v>0</v>
      </c>
      <c r="I313" s="134" t="n">
        <f aca="false" ca="false" dt2D="false" dtr="false" t="normal">IFERROR(IF(H311=0, 0, I311/H311/IF(I312&lt;&gt;0, I312, 100)*10000), 0)</f>
        <v>0</v>
      </c>
      <c r="J313" s="9" t="n"/>
      <c r="K313" s="9" t="n"/>
      <c r="L313" s="9" t="n"/>
      <c r="M313" s="9" t="n"/>
      <c r="N313" s="11" t="n"/>
      <c r="O313" s="9" t="n"/>
      <c r="P313" s="9" t="n"/>
      <c r="Q313" s="9" t="n"/>
      <c r="R313" s="9" t="n"/>
      <c r="S313" s="9" t="n"/>
      <c r="T313" s="9" t="n"/>
      <c r="U313" s="9" t="n"/>
      <c r="V313" s="9" t="n"/>
      <c r="W313" s="9" t="n"/>
      <c r="X313" s="12" t="n">
        <v>4495</v>
      </c>
      <c r="Y313" s="12" t="n">
        <v>5804.6000000000004</v>
      </c>
      <c r="Z313" s="12" t="n">
        <v>7225.1000000000004</v>
      </c>
      <c r="AA313" s="12" t="n">
        <v>8356.1000000000004</v>
      </c>
      <c r="AB313" s="12" t="n">
        <v>9254.1000000000004</v>
      </c>
      <c r="AC313" s="12" t="n">
        <v>9954.2000000000007</v>
      </c>
    </row>
    <row customHeight="true" ht="17.9208984375" outlineLevel="0" r="314">
      <c r="A314" s="166" t="n"/>
      <c r="B314" s="123" t="n"/>
      <c r="C314" s="7" t="n"/>
      <c r="D314" s="7" t="n"/>
      <c r="E314" s="7" t="n"/>
      <c r="F314" s="7" t="n"/>
      <c r="G314" s="7" t="n"/>
      <c r="H314" s="7" t="n"/>
      <c r="I314" s="7" t="n"/>
      <c r="J314" s="9" t="n"/>
      <c r="K314" s="9" t="n"/>
      <c r="L314" s="9" t="n"/>
      <c r="M314" s="9" t="n"/>
      <c r="N314" s="169" t="s">
        <v>237</v>
      </c>
      <c r="O314" s="169" t="s"/>
      <c r="P314" s="169" t="s"/>
      <c r="Q314" s="169" t="s"/>
      <c r="R314" s="169" t="s"/>
      <c r="S314" s="169" t="s"/>
      <c r="T314" s="169" t="s"/>
      <c r="U314" s="169" t="s"/>
      <c r="V314" s="169" t="s"/>
      <c r="W314" s="170" t="n"/>
      <c r="X314" s="12" t="n">
        <v>105.5</v>
      </c>
      <c r="Y314" s="12" t="n">
        <v>106.40000000000001</v>
      </c>
      <c r="Z314" s="12" t="n">
        <v>105.3</v>
      </c>
      <c r="AA314" s="12" t="n">
        <v>104.59999999999999</v>
      </c>
      <c r="AB314" s="12" t="n">
        <v>104.5</v>
      </c>
      <c r="AC314" s="12" t="n">
        <v>104.3</v>
      </c>
    </row>
    <row outlineLevel="0" r="315">
      <c r="A315" s="171" t="n">
        <v>46</v>
      </c>
      <c r="B315" s="189" t="s"/>
      <c r="C315" s="191" t="s"/>
      <c r="D315" s="193" t="s"/>
      <c r="E315" s="195" t="s"/>
      <c r="F315" s="197" t="s"/>
      <c r="G315" s="199" t="s"/>
      <c r="H315" s="200" t="s"/>
      <c r="I315" s="201" t="s"/>
      <c r="J315" s="9" t="n"/>
      <c r="K315" s="9" t="n"/>
      <c r="L315" s="9" t="n"/>
      <c r="M315" s="9" t="n"/>
      <c r="N315" s="169" t="n"/>
      <c r="O315" s="169" t="n"/>
      <c r="P315" s="169" t="n"/>
      <c r="Q315" s="169" t="n"/>
      <c r="R315" s="169" t="n"/>
      <c r="S315" s="169" t="n"/>
      <c r="T315" s="169" t="n"/>
      <c r="U315" s="169" t="n"/>
      <c r="V315" s="169" t="n"/>
      <c r="W315" s="170" t="n"/>
      <c r="X315" s="12" t="n"/>
      <c r="Y315" s="12" t="n"/>
      <c r="Z315" s="12" t="n"/>
      <c r="AA315" s="12" t="n"/>
      <c r="AB315" s="12" t="n"/>
      <c r="AC315" s="12" t="n"/>
    </row>
    <row outlineLevel="0" r="316">
      <c r="A316" s="4" t="s">
        <v>245</v>
      </c>
      <c r="B316" s="6" t="s">
        <v>246</v>
      </c>
      <c r="C316" s="10" t="n">
        <f aca="false" ca="false" dt2D="false" dtr="false" t="normal">ROUND(SUM(C321, C325, C329, C335, C339, C343, C347, C353, C357, C361), 1)</f>
        <v>4495</v>
      </c>
      <c r="D316" s="10" t="n">
        <f aca="false" ca="false" dt2D="false" dtr="false" t="normal">ROUND(SUM(D321, D325, D329, D335, D339, D343, D347, D353, D357, D361), 1)</f>
        <v>5804.6000000000004</v>
      </c>
      <c r="E316" s="10" t="n">
        <f aca="false" ca="false" dt2D="false" dtr="false" t="normal">ROUND(SUM(E321, E325, E329, E335, E339, E343, E347, E353, E357, E361), 1)</f>
        <v>7225.1000000000004</v>
      </c>
      <c r="F316" s="10" t="n">
        <f aca="false" ca="false" dt2D="false" dtr="false" t="normal">ROUND(SUM(F321, F325, F329, F335, F339, F343, F347, F353, F357, F361), 1)</f>
        <v>8356.1000000000004</v>
      </c>
      <c r="G316" s="10" t="n">
        <f aca="false" ca="false" dt2D="false" dtr="false" t="normal">ROUND(SUM(G321, G325, G329, G335, G339, G343, G347, G353, G357, G361), 1)</f>
        <v>9254.1000000000004</v>
      </c>
      <c r="H316" s="10" t="n">
        <f aca="false" ca="false" dt2D="false" dtr="false" t="normal">ROUND(SUM(H321, H325, H329, H335, H339, H343, H347, H353, H357, H361), 1)</f>
        <v>10065.1</v>
      </c>
      <c r="I316" s="10" t="n">
        <f aca="false" ca="false" dt2D="false" dtr="false" t="normal">ROUND(SUM(I321, I325, I329, I335, I339, I343, I347, I353, I357, I361), 1)</f>
        <v>10809.200000000001</v>
      </c>
      <c r="J316" s="9" t="n"/>
      <c r="K316" s="9" t="n"/>
      <c r="L316" s="9" t="n"/>
      <c r="M316" s="9" t="n"/>
      <c r="N316" s="11" t="n"/>
      <c r="O316" s="9" t="n"/>
      <c r="P316" s="9" t="n"/>
      <c r="Q316" s="9" t="n"/>
      <c r="R316" s="9" t="n"/>
      <c r="S316" s="9" t="n"/>
      <c r="T316" s="9" t="n"/>
      <c r="U316" s="9" t="n"/>
      <c r="V316" s="9" t="n"/>
      <c r="W316" s="9" t="n"/>
      <c r="X316" s="12" t="n">
        <v>125.22523827618799</v>
      </c>
      <c r="Y316" s="12" t="n">
        <v>121.367099617788</v>
      </c>
      <c r="Z316" s="12" t="n">
        <v>118.206999531007</v>
      </c>
      <c r="AA316" s="12" t="n">
        <v>110.567650647878</v>
      </c>
      <c r="AB316" s="12" t="n">
        <v>105.977646104336</v>
      </c>
      <c r="AC316" s="12" t="n">
        <v>103.130676301618</v>
      </c>
    </row>
    <row customHeight="true" ht="60.650390625" outlineLevel="0" r="317">
      <c r="A317" s="4" t="s">
        <v>253</v>
      </c>
      <c r="B317" s="6" t="s">
        <v>254</v>
      </c>
      <c r="C317" s="180" t="n">
        <v>105.5</v>
      </c>
      <c r="D317" s="180" t="n">
        <v>106.40000000000001</v>
      </c>
      <c r="E317" s="180" t="n">
        <v>105.3</v>
      </c>
      <c r="F317" s="180" t="n">
        <v>106</v>
      </c>
      <c r="G317" s="180" t="n">
        <v>104.7</v>
      </c>
      <c r="H317" s="180" t="n">
        <v>104.2</v>
      </c>
      <c r="I317" s="180" t="n">
        <v>103.90000000000001</v>
      </c>
      <c r="J317" s="9" t="n"/>
      <c r="K317" s="9" t="n"/>
      <c r="L317" s="9" t="n"/>
      <c r="M317" s="9" t="n"/>
      <c r="N317" s="181" t="s">
        <v>257</v>
      </c>
      <c r="O317" s="9" t="n"/>
      <c r="P317" s="9" t="n"/>
      <c r="Q317" s="9" t="n"/>
      <c r="R317" s="9" t="n"/>
      <c r="S317" s="9" t="n"/>
      <c r="T317" s="9" t="n"/>
      <c r="U317" s="9" t="n"/>
      <c r="V317" s="9" t="n"/>
      <c r="W317" s="9" t="n"/>
      <c r="X317" s="12" t="n"/>
      <c r="Y317" s="12" t="n"/>
      <c r="Z317" s="12" t="n"/>
      <c r="AA317" s="12" t="n"/>
      <c r="AB317" s="12" t="n"/>
      <c r="AC317" s="12" t="n"/>
    </row>
    <row outlineLevel="0" r="318">
      <c r="A318" s="4" t="s">
        <v>259</v>
      </c>
      <c r="B318" s="6" t="s">
        <v>260</v>
      </c>
      <c r="C318" s="26" t="n">
        <f aca="false" ca="false" dt2D="false" dtr="false" t="normal">IF(X316="", "", X316)</f>
        <v>125.22523827618799</v>
      </c>
      <c r="D318" s="27" t="n">
        <f aca="false" ca="false" dt2D="false" dtr="false" t="normal">IFERROR(IF(C316=0, 0, D316/C316/IF(D317&lt;&gt;0, D317, 100)*10000), 0)</f>
        <v>121.36709961778752</v>
      </c>
      <c r="E318" s="27" t="n">
        <f aca="false" ca="false" dt2D="false" dtr="false" t="normal">IFERROR(IF(D316=0, 0, E316/D316/IF(E317&lt;&gt;0, E317, 100)*10000), 0)</f>
        <v>118.20699953100693</v>
      </c>
      <c r="F318" s="27" t="n">
        <f aca="false" ca="false" dt2D="false" dtr="false" t="normal">IFERROR(IF(E316=0, 0, F316/E316/IF(F317&lt;&gt;0, F317, 100)*10000), 0)</f>
        <v>109.10732318649112</v>
      </c>
      <c r="G318" s="27" t="n">
        <f aca="false" ca="false" dt2D="false" dtr="false" t="normal">IFERROR(IF(F316=0, 0, G316/F316/IF(G317&lt;&gt;0, G317, 100)*10000), 0)</f>
        <v>105.77520551960924</v>
      </c>
      <c r="H318" s="27" t="n">
        <f aca="false" ca="false" dt2D="false" dtr="false" t="normal">IFERROR(IF(G316=0, 0, H316/G316/IF(H317&lt;&gt;0, H317, 100)*10000), 0)</f>
        <v>104.37973428429639</v>
      </c>
      <c r="I318" s="27" t="n">
        <f aca="false" ca="false" dt2D="false" dtr="false" t="normal">IFERROR(IF(H316=0, 0, I316/H316/IF(I317&lt;&gt;0, I317, 100)*10000), 0)</f>
        <v>103.36176361951071</v>
      </c>
      <c r="J318" s="9" t="n"/>
      <c r="K318" s="9" t="n"/>
      <c r="L318" s="9" t="n"/>
      <c r="M318" s="9" t="n"/>
      <c r="N318" s="11" t="n"/>
      <c r="O318" s="9" t="n"/>
      <c r="P318" s="9" t="n"/>
      <c r="Q318" s="9" t="n"/>
      <c r="R318" s="9" t="n"/>
      <c r="S318" s="9" t="n"/>
      <c r="T318" s="9" t="n"/>
      <c r="U318" s="9" t="n"/>
      <c r="V318" s="9" t="n"/>
      <c r="W318" s="9" t="n"/>
      <c r="X318" s="12" t="n"/>
      <c r="Y318" s="12" t="n"/>
      <c r="Z318" s="12" t="n"/>
      <c r="AA318" s="12" t="n"/>
      <c r="AB318" s="12" t="n"/>
      <c r="AC318" s="12" t="n"/>
    </row>
    <row outlineLevel="0" r="319">
      <c r="A319" s="4" t="s">
        <v>271</v>
      </c>
      <c r="B319" s="6" t="n"/>
      <c r="C319" s="182" t="n">
        <f aca="false" ca="false" dt2D="false" dtr="false" t="normal">ROUND(C316-ROUND(SUM(C321, C325, C329, C335, C339, C343, C347, C353, C357, C361), 1), 1)</f>
        <v>0</v>
      </c>
      <c r="D319" s="182" t="n">
        <f aca="false" ca="false" dt2D="false" dtr="false" t="normal">ROUND(D316-ROUND(SUM(D321, D325, D329, D335, D339, D343, D347, D353, D357, D361), 1), 1)</f>
        <v>0</v>
      </c>
      <c r="E319" s="182" t="n">
        <f aca="false" ca="false" dt2D="false" dtr="false" t="normal">ROUND(E316-ROUND(SUM(E321, E325, E329, E335, E339, E343, E347, E353, E357, E361), 1), 1)</f>
        <v>0</v>
      </c>
      <c r="F319" s="182" t="n">
        <f aca="false" ca="false" dt2D="false" dtr="false" t="normal">ROUND(F316-ROUND(SUM(F321, F325, F329, F335, F339, F343, F347, F353, F357, F361), 1), 1)</f>
        <v>0</v>
      </c>
      <c r="G319" s="182" t="n">
        <f aca="false" ca="false" dt2D="false" dtr="false" t="normal">ROUND(G316-ROUND(SUM(G321, G325, G329, G335, G339, G343, G347, G353, G357, G361), 1), 1)</f>
        <v>0</v>
      </c>
      <c r="H319" s="182" t="n">
        <f aca="false" ca="false" dt2D="false" dtr="false" t="normal">ROUND(H316-ROUND(SUM(H321, H325, H329, H335, H339, H343, H347, H353, H357, H361), 1), 1)</f>
        <v>0</v>
      </c>
      <c r="I319" s="182" t="n">
        <f aca="false" ca="false" dt2D="false" dtr="false" t="normal">ROUND(I316-ROUND(SUM(I321, I325, I329, I335, I339, I343, I347, I353, I357, I361), 1), 1)</f>
        <v>0</v>
      </c>
      <c r="J319" s="9" t="n"/>
      <c r="K319" s="9" t="n"/>
      <c r="L319" s="9" t="n"/>
      <c r="M319" s="9" t="n"/>
      <c r="N319" s="11" t="n"/>
      <c r="O319" s="9" t="n"/>
      <c r="P319" s="9" t="n"/>
      <c r="Q319" s="9" t="n"/>
      <c r="R319" s="9" t="n"/>
      <c r="S319" s="9" t="n"/>
      <c r="T319" s="9" t="n"/>
      <c r="U319" s="9" t="n"/>
      <c r="V319" s="9" t="n"/>
      <c r="W319" s="9" t="n"/>
      <c r="X319" s="12" t="s">
        <v>1</v>
      </c>
      <c r="Y319" s="12" t="s">
        <v>1</v>
      </c>
      <c r="Z319" s="12" t="s">
        <v>1</v>
      </c>
      <c r="AA319" s="12" t="s">
        <v>1</v>
      </c>
      <c r="AB319" s="12" t="s">
        <v>1</v>
      </c>
      <c r="AC319" s="12" t="s">
        <v>1</v>
      </c>
    </row>
    <row outlineLevel="0" r="320">
      <c r="A320" s="4" t="s">
        <v>278</v>
      </c>
      <c r="B320" s="6" t="n"/>
      <c r="C320" s="27" t="n"/>
      <c r="D320" s="27" t="n"/>
      <c r="E320" s="27" t="n"/>
      <c r="F320" s="27" t="n"/>
      <c r="G320" s="27" t="n"/>
      <c r="H320" s="27" t="n"/>
      <c r="I320" s="27" t="n"/>
      <c r="J320" s="9" t="n"/>
      <c r="K320" s="9" t="n"/>
      <c r="L320" s="9" t="n"/>
      <c r="M320" s="9" t="n"/>
      <c r="N320" s="11" t="n"/>
      <c r="O320" s="9" t="n"/>
      <c r="P320" s="9" t="n"/>
      <c r="Q320" s="9" t="n"/>
      <c r="R320" s="9" t="n"/>
      <c r="S320" s="9" t="n"/>
      <c r="T320" s="9" t="n"/>
      <c r="U320" s="9" t="n"/>
      <c r="V320" s="9" t="n"/>
      <c r="W320" s="9" t="n"/>
      <c r="X320" s="12" t="s">
        <v>1</v>
      </c>
      <c r="Y320" s="12" t="s">
        <v>1</v>
      </c>
      <c r="Z320" s="12" t="n">
        <v>104.8</v>
      </c>
      <c r="AA320" s="12" t="n">
        <v>104.8</v>
      </c>
      <c r="AB320" s="12" t="n">
        <v>104.3</v>
      </c>
      <c r="AC320" s="12" t="n">
        <v>104.2</v>
      </c>
    </row>
    <row outlineLevel="0" r="321">
      <c r="A321" s="4" t="s">
        <v>282</v>
      </c>
      <c r="B321" s="6" t="s">
        <v>284</v>
      </c>
      <c r="C321" s="10" t="str">
        <f aca="false" ca="false" dt2D="false" dtr="false" t="normal">IF(X319="", "", X319)</f>
        <v/>
      </c>
      <c r="D321" s="10" t="n"/>
      <c r="E321" s="10" t="n"/>
      <c r="F321" s="10" t="n"/>
      <c r="G321" s="10" t="n"/>
      <c r="H321" s="10" t="n"/>
      <c r="I321" s="10" t="n"/>
      <c r="J321" s="9" t="n"/>
      <c r="K321" s="9" t="n"/>
      <c r="L321" s="9" t="n"/>
      <c r="M321" s="9" t="n"/>
      <c r="N321" s="11" t="n"/>
      <c r="O321" s="9" t="n"/>
      <c r="P321" s="9" t="n"/>
      <c r="Q321" s="9" t="n"/>
      <c r="R321" s="9" t="n"/>
      <c r="S321" s="9" t="n"/>
      <c r="T321" s="9" t="n"/>
      <c r="U321" s="9" t="n"/>
      <c r="V321" s="9" t="n"/>
      <c r="W321" s="9" t="n"/>
      <c r="X321" s="12" t="n">
        <v>0</v>
      </c>
      <c r="Y321" s="12" t="n">
        <v>0</v>
      </c>
      <c r="Z321" s="12" t="n">
        <v>0</v>
      </c>
      <c r="AA321" s="12" t="n">
        <v>0</v>
      </c>
      <c r="AB321" s="12" t="n">
        <v>0</v>
      </c>
      <c r="AC321" s="12" t="n">
        <v>0</v>
      </c>
    </row>
    <row outlineLevel="0" r="322">
      <c r="A322" s="4" t="s">
        <v>290</v>
      </c>
      <c r="B322" s="6" t="s">
        <v>291</v>
      </c>
      <c r="C322" s="10" t="str">
        <f aca="false" ca="false" dt2D="false" dtr="false" t="normal">IF(X320="", "", X320)</f>
        <v/>
      </c>
      <c r="D322" s="10" t="str">
        <f aca="false" ca="false" dt2D="false" dtr="false" t="normal">IF(Y320="", "", Y320)</f>
        <v/>
      </c>
      <c r="E322" s="10" t="n">
        <f aca="false" ca="false" dt2D="false" dtr="false" t="normal">IF(Z320="", "", Z320)</f>
        <v>104.8</v>
      </c>
      <c r="F322" s="10" t="n">
        <f aca="false" ca="false" dt2D="false" dtr="false" t="normal">F424</f>
        <v>105.5</v>
      </c>
      <c r="G322" s="10" t="n">
        <f aca="false" ca="false" dt2D="false" dtr="false" t="normal">G424</f>
        <v>102.59999999999999</v>
      </c>
      <c r="H322" s="10" t="n">
        <f aca="false" ca="false" dt2D="false" dtr="false" t="normal">H424</f>
        <v>104.59999999999999</v>
      </c>
      <c r="I322" s="10" t="n">
        <f aca="false" ca="false" dt2D="false" dtr="false" t="normal">I424</f>
        <v>103.90000000000001</v>
      </c>
      <c r="J322" s="9" t="n"/>
      <c r="K322" s="9" t="n"/>
      <c r="L322" s="9" t="n"/>
      <c r="M322" s="9" t="n"/>
      <c r="N322" s="11" t="n"/>
      <c r="O322" s="9" t="n"/>
      <c r="P322" s="9" t="n"/>
      <c r="Q322" s="9" t="n"/>
      <c r="R322" s="9" t="n"/>
      <c r="S322" s="9" t="n"/>
      <c r="T322" s="9" t="n"/>
      <c r="U322" s="9" t="n"/>
      <c r="V322" s="9" t="n"/>
      <c r="W322" s="9" t="n"/>
      <c r="X322" s="12" t="n"/>
      <c r="Y322" s="12" t="n"/>
      <c r="Z322" s="12" t="n"/>
      <c r="AA322" s="12" t="n"/>
      <c r="AB322" s="12" t="n"/>
      <c r="AC322" s="12" t="n"/>
    </row>
    <row outlineLevel="0" r="323">
      <c r="A323" s="4" t="s">
        <v>297</v>
      </c>
      <c r="B323" s="6" t="s">
        <v>298</v>
      </c>
      <c r="C323" s="26" t="n">
        <f aca="false" ca="false" dt2D="false" dtr="false" t="normal">IF(X321="", "", X321)</f>
        <v>0</v>
      </c>
      <c r="D323" s="27" t="n">
        <f aca="false" ca="false" dt2D="false" dtr="false" t="normal">IFERROR(IF(C321=0, 0, D321/C321/IF(D322&lt;&gt;0, D322, 100)*10000), 0)</f>
        <v>0</v>
      </c>
      <c r="E323" s="27" t="n">
        <f aca="false" ca="false" dt2D="false" dtr="false" t="normal">IFERROR(IF(D321=0, 0, E321/D321/IF(E322&lt;&gt;0, E322, 100)*10000), 0)</f>
        <v>0</v>
      </c>
      <c r="F323" s="27" t="n">
        <f aca="false" ca="false" dt2D="false" dtr="false" t="normal">IFERROR(IF(E321=0, 0, F321/E321/IF(F322&lt;&gt;0, F322, 100)*10000), 0)</f>
        <v>0</v>
      </c>
      <c r="G323" s="27" t="n">
        <f aca="false" ca="false" dt2D="false" dtr="false" t="normal">IFERROR(IF(F321=0, 0, G321/F321/IF(G322&lt;&gt;0, G322, 100)*10000), 0)</f>
        <v>0</v>
      </c>
      <c r="H323" s="27" t="n">
        <f aca="false" ca="false" dt2D="false" dtr="false" t="normal">IFERROR(IF(G321=0, 0, H321/G321/IF(H322&lt;&gt;0, H322, 100)*10000), 0)</f>
        <v>0</v>
      </c>
      <c r="I323" s="27" t="n">
        <f aca="false" ca="false" dt2D="false" dtr="false" t="normal">IFERROR(IF(H321=0, 0, I321/H321/IF(I322&lt;&gt;0, I322, 100)*10000), 0)</f>
        <v>0</v>
      </c>
      <c r="J323" s="9" t="n"/>
      <c r="K323" s="9" t="n"/>
      <c r="L323" s="9" t="n"/>
      <c r="M323" s="9" t="n"/>
      <c r="N323" s="11" t="n"/>
      <c r="O323" s="9" t="n"/>
      <c r="P323" s="9" t="n"/>
      <c r="Q323" s="9" t="n"/>
      <c r="R323" s="9" t="n"/>
      <c r="S323" s="9" t="n"/>
      <c r="T323" s="9" t="n"/>
      <c r="U323" s="9" t="n"/>
      <c r="V323" s="9" t="n"/>
      <c r="W323" s="9" t="n"/>
      <c r="X323" s="12" t="s">
        <v>1</v>
      </c>
      <c r="Y323" s="12" t="s">
        <v>1</v>
      </c>
      <c r="Z323" s="12" t="s">
        <v>1</v>
      </c>
      <c r="AA323" s="12" t="s">
        <v>1</v>
      </c>
      <c r="AB323" s="12" t="s">
        <v>1</v>
      </c>
      <c r="AC323" s="12" t="s">
        <v>1</v>
      </c>
    </row>
    <row outlineLevel="0" r="324">
      <c r="A324" s="4" t="s">
        <v>302</v>
      </c>
      <c r="B324" s="6" t="n"/>
      <c r="C324" s="27" t="n"/>
      <c r="D324" s="27" t="n"/>
      <c r="E324" s="27" t="n"/>
      <c r="F324" s="27" t="n"/>
      <c r="G324" s="27" t="n"/>
      <c r="H324" s="27" t="n"/>
      <c r="I324" s="27" t="n"/>
      <c r="J324" s="9" t="n"/>
      <c r="K324" s="9" t="n"/>
      <c r="L324" s="9" t="n"/>
      <c r="M324" s="9" t="n"/>
      <c r="N324" s="11" t="n"/>
      <c r="O324" s="9" t="n"/>
      <c r="P324" s="9" t="n"/>
      <c r="Q324" s="9" t="n"/>
      <c r="R324" s="9" t="n"/>
      <c r="S324" s="9" t="n"/>
      <c r="T324" s="9" t="n"/>
      <c r="U324" s="9" t="n"/>
      <c r="V324" s="9" t="n"/>
      <c r="W324" s="9" t="n"/>
      <c r="X324" s="12" t="s">
        <v>1</v>
      </c>
      <c r="Y324" s="12" t="s">
        <v>1</v>
      </c>
      <c r="Z324" s="12" t="n">
        <v>106</v>
      </c>
      <c r="AA324" s="12" t="n">
        <v>104.8</v>
      </c>
      <c r="AB324" s="12" t="n">
        <v>104.5</v>
      </c>
      <c r="AC324" s="12" t="n">
        <v>104.2</v>
      </c>
    </row>
    <row outlineLevel="0" r="325">
      <c r="A325" s="4" t="s">
        <v>308</v>
      </c>
      <c r="B325" s="6" t="s">
        <v>309</v>
      </c>
      <c r="C325" s="10" t="str">
        <f aca="false" ca="false" dt2D="false" dtr="false" t="normal">IF(X323="", "", X323)</f>
        <v/>
      </c>
      <c r="D325" s="10" t="n"/>
      <c r="E325" s="10" t="n"/>
      <c r="F325" s="10" t="n"/>
      <c r="G325" s="10" t="n"/>
      <c r="H325" s="10" t="n"/>
      <c r="I325" s="10" t="n"/>
      <c r="J325" s="9" t="n"/>
      <c r="K325" s="9" t="n"/>
      <c r="L325" s="9" t="n"/>
      <c r="M325" s="9" t="n"/>
      <c r="N325" s="11" t="n"/>
      <c r="O325" s="9" t="n"/>
      <c r="P325" s="9" t="n"/>
      <c r="Q325" s="9" t="n"/>
      <c r="R325" s="9" t="n"/>
      <c r="S325" s="9" t="n"/>
      <c r="T325" s="9" t="n"/>
      <c r="U325" s="9" t="n"/>
      <c r="V325" s="9" t="n"/>
      <c r="W325" s="9" t="n"/>
      <c r="X325" s="12" t="n">
        <v>0</v>
      </c>
      <c r="Y325" s="12" t="n">
        <v>0</v>
      </c>
      <c r="Z325" s="12" t="n">
        <v>0</v>
      </c>
      <c r="AA325" s="12" t="n">
        <v>0</v>
      </c>
      <c r="AB325" s="12" t="n">
        <v>0</v>
      </c>
      <c r="AC325" s="12" t="n">
        <v>0</v>
      </c>
    </row>
    <row outlineLevel="0" r="326">
      <c r="A326" s="4" t="s">
        <v>313</v>
      </c>
      <c r="B326" s="6" t="s">
        <v>275</v>
      </c>
      <c r="C326" s="10" t="str">
        <f aca="false" ca="false" dt2D="false" dtr="false" t="normal">IF(X324="", "", X324)</f>
        <v/>
      </c>
      <c r="D326" s="10" t="str">
        <f aca="false" ca="false" dt2D="false" dtr="false" t="normal">IF(Y324="", "", Y324)</f>
        <v/>
      </c>
      <c r="E326" s="10" t="n">
        <f aca="false" ca="false" dt2D="false" dtr="false" t="normal">IF(Z324="", "", Z324)</f>
        <v>106</v>
      </c>
      <c r="F326" s="10" t="n">
        <f aca="false" ca="false" dt2D="false" dtr="false" t="normal">F425</f>
        <v>104.8</v>
      </c>
      <c r="G326" s="10" t="n">
        <f aca="false" ca="false" dt2D="false" dtr="false" t="normal">G425</f>
        <v>104.5</v>
      </c>
      <c r="H326" s="10" t="n">
        <f aca="false" ca="false" dt2D="false" dtr="false" t="normal">H425</f>
        <v>104.09999999999999</v>
      </c>
      <c r="I326" s="10" t="n">
        <f aca="false" ca="false" dt2D="false" dtr="false" t="normal">I425</f>
        <v>103.90000000000001</v>
      </c>
      <c r="J326" s="9" t="n"/>
      <c r="K326" s="9" t="n"/>
      <c r="L326" s="9" t="n"/>
      <c r="M326" s="9" t="n"/>
      <c r="N326" s="11" t="n"/>
      <c r="O326" s="9" t="n"/>
      <c r="P326" s="9" t="n"/>
      <c r="Q326" s="9" t="n"/>
      <c r="R326" s="9" t="n"/>
      <c r="S326" s="9" t="n"/>
      <c r="T326" s="9" t="n"/>
      <c r="U326" s="9" t="n"/>
      <c r="V326" s="9" t="n"/>
      <c r="W326" s="9" t="n"/>
      <c r="X326" s="12" t="n"/>
      <c r="Y326" s="12" t="n"/>
      <c r="Z326" s="12" t="n"/>
      <c r="AA326" s="12" t="n"/>
      <c r="AB326" s="12" t="n"/>
      <c r="AC326" s="12" t="n"/>
    </row>
    <row outlineLevel="0" r="327">
      <c r="A327" s="4" t="s">
        <v>317</v>
      </c>
      <c r="B327" s="6" t="s">
        <v>319</v>
      </c>
      <c r="C327" s="26" t="n">
        <f aca="false" ca="false" dt2D="false" dtr="false" t="normal">IF(X325="", "", X325)</f>
        <v>0</v>
      </c>
      <c r="D327" s="27" t="n">
        <f aca="false" ca="false" dt2D="false" dtr="false" t="normal">IFERROR(IF(C325=0, 0, D325/C325/IF(D326&lt;&gt;0, D326, 100)*10000), 0)</f>
        <v>0</v>
      </c>
      <c r="E327" s="27" t="n">
        <f aca="false" ca="false" dt2D="false" dtr="false" t="normal">IFERROR(IF(D325=0, 0, E325/D325/IF(E326&lt;&gt;0, E326, 100)*10000), 0)</f>
        <v>0</v>
      </c>
      <c r="F327" s="27" t="n">
        <f aca="false" ca="false" dt2D="false" dtr="false" t="normal">IFERROR(IF(E325=0, 0, F325/E325/IF(F326&lt;&gt;0, F326, 100)*10000), 0)</f>
        <v>0</v>
      </c>
      <c r="G327" s="27" t="n">
        <f aca="false" ca="false" dt2D="false" dtr="false" t="normal">IFERROR(IF(F325=0, 0, G325/F325/IF(G326&lt;&gt;0, G326, 100)*10000), 0)</f>
        <v>0</v>
      </c>
      <c r="H327" s="27" t="n">
        <f aca="false" ca="false" dt2D="false" dtr="false" t="normal">IFERROR(IF(G325=0, 0, H325/G325/IF(H326&lt;&gt;0, H326, 100)*10000), 0)</f>
        <v>0</v>
      </c>
      <c r="I327" s="27" t="n">
        <f aca="false" ca="false" dt2D="false" dtr="false" t="normal">IFERROR(IF(H325=0, 0, I325/H325/IF(I326&lt;&gt;0, I326, 100)*10000), 0)</f>
        <v>0</v>
      </c>
      <c r="J327" s="9" t="n"/>
      <c r="K327" s="9" t="n"/>
      <c r="L327" s="9" t="n"/>
      <c r="M327" s="9" t="n"/>
      <c r="N327" s="11" t="n"/>
      <c r="O327" s="9" t="n"/>
      <c r="P327" s="9" t="n"/>
      <c r="Q327" s="9" t="n"/>
      <c r="R327" s="9" t="n"/>
      <c r="S327" s="9" t="n"/>
      <c r="T327" s="9" t="n"/>
      <c r="U327" s="9" t="n"/>
      <c r="V327" s="9" t="n"/>
      <c r="W327" s="9" t="n"/>
      <c r="X327" s="12" t="s">
        <v>1</v>
      </c>
      <c r="Y327" s="12" t="s">
        <v>1</v>
      </c>
      <c r="Z327" s="12" t="s">
        <v>1</v>
      </c>
      <c r="AA327" s="12" t="s">
        <v>1</v>
      </c>
      <c r="AB327" s="12" t="s">
        <v>1</v>
      </c>
      <c r="AC327" s="12" t="s">
        <v>1</v>
      </c>
    </row>
    <row outlineLevel="0" r="328">
      <c r="A328" s="4" t="s">
        <v>327</v>
      </c>
      <c r="B328" s="6" t="n"/>
      <c r="C328" s="27" t="n"/>
      <c r="D328" s="27" t="n"/>
      <c r="E328" s="27" t="n"/>
      <c r="F328" s="27" t="n"/>
      <c r="G328" s="27" t="n"/>
      <c r="H328" s="27" t="n"/>
      <c r="I328" s="27" t="n"/>
      <c r="J328" s="9" t="n"/>
      <c r="K328" s="9" t="n"/>
      <c r="L328" s="9" t="n"/>
      <c r="M328" s="9" t="n"/>
      <c r="N328" s="11" t="n"/>
      <c r="O328" s="9" t="n"/>
      <c r="P328" s="9" t="n"/>
      <c r="Q328" s="9" t="n"/>
      <c r="R328" s="9" t="n"/>
      <c r="S328" s="9" t="n"/>
      <c r="T328" s="9" t="n"/>
      <c r="U328" s="9" t="n"/>
      <c r="V328" s="9" t="n"/>
      <c r="W328" s="9" t="n"/>
      <c r="X328" s="12" t="s">
        <v>1</v>
      </c>
      <c r="Y328" s="12" t="s">
        <v>1</v>
      </c>
      <c r="Z328" s="12" t="n">
        <v>112.90000000000001</v>
      </c>
      <c r="AA328" s="12" t="n">
        <v>112.2</v>
      </c>
      <c r="AB328" s="12" t="n">
        <v>109.2</v>
      </c>
      <c r="AC328" s="12" t="n">
        <v>104.8</v>
      </c>
    </row>
    <row outlineLevel="0" r="329">
      <c r="A329" s="81" t="s">
        <v>333</v>
      </c>
      <c r="B329" s="83" t="s">
        <v>334</v>
      </c>
      <c r="C329" s="85" t="str">
        <f aca="false" ca="false" dt2D="false" dtr="false" t="normal">IF(X327="", "", X327)</f>
        <v/>
      </c>
      <c r="D329" s="85" t="n"/>
      <c r="E329" s="85" t="n"/>
      <c r="F329" s="85" t="n"/>
      <c r="G329" s="85" t="n"/>
      <c r="H329" s="85" t="n"/>
      <c r="I329" s="85" t="n"/>
      <c r="J329" s="9" t="n"/>
      <c r="K329" s="9" t="n"/>
      <c r="L329" s="9" t="n"/>
      <c r="M329" s="9" t="n"/>
      <c r="N329" s="11" t="n"/>
      <c r="O329" s="9" t="n"/>
      <c r="P329" s="9" t="n"/>
      <c r="Q329" s="9" t="n"/>
      <c r="R329" s="9" t="n"/>
      <c r="S329" s="9" t="n"/>
      <c r="T329" s="9" t="n"/>
      <c r="U329" s="9" t="n"/>
      <c r="V329" s="9" t="n"/>
      <c r="W329" s="9" t="n"/>
      <c r="X329" s="12" t="n">
        <v>0</v>
      </c>
      <c r="Y329" s="12" t="n">
        <v>0</v>
      </c>
      <c r="Z329" s="12" t="n">
        <v>0</v>
      </c>
      <c r="AA329" s="12" t="n">
        <v>0</v>
      </c>
      <c r="AB329" s="12" t="n">
        <v>0</v>
      </c>
      <c r="AC329" s="12" t="n">
        <v>0</v>
      </c>
    </row>
    <row outlineLevel="0" r="330">
      <c r="A330" s="3" t="s">
        <v>1</v>
      </c>
      <c r="B330" s="5" t="s">
        <v>1</v>
      </c>
      <c r="C330" s="95" t="n"/>
      <c r="D330" s="95" t="n"/>
      <c r="E330" s="95" t="n"/>
      <c r="F330" s="95" t="n"/>
      <c r="G330" s="95" t="n"/>
      <c r="H330" s="95" t="n"/>
      <c r="I330" s="95" t="n"/>
      <c r="J330" s="9" t="n"/>
      <c r="K330" s="9" t="n"/>
      <c r="L330" s="9" t="n"/>
      <c r="M330" s="9" t="n"/>
      <c r="N330" s="11" t="n"/>
      <c r="O330" s="9" t="n"/>
      <c r="P330" s="9" t="n"/>
      <c r="Q330" s="9" t="n"/>
      <c r="R330" s="9" t="n"/>
      <c r="S330" s="9" t="n"/>
      <c r="T330" s="9" t="n"/>
      <c r="U330" s="9" t="n"/>
      <c r="V330" s="9" t="n"/>
      <c r="W330" s="9" t="n"/>
      <c r="X330" s="12" t="n"/>
      <c r="Y330" s="12" t="n"/>
      <c r="Z330" s="12" t="n"/>
      <c r="AA330" s="12" t="n"/>
      <c r="AB330" s="12" t="n"/>
      <c r="AC330" s="12" t="n"/>
    </row>
    <row outlineLevel="0" r="331">
      <c r="A331" s="14" t="n">
        <v>47</v>
      </c>
      <c r="B331" s="226" t="s"/>
      <c r="C331" s="228" t="s"/>
      <c r="D331" s="230" t="s"/>
      <c r="E331" s="232" t="s"/>
      <c r="F331" s="234" t="s"/>
      <c r="G331" s="235" t="s"/>
      <c r="H331" s="236" t="s"/>
      <c r="I331" s="237" t="s"/>
      <c r="J331" s="9" t="n"/>
      <c r="K331" s="9" t="n"/>
      <c r="L331" s="9" t="n"/>
      <c r="M331" s="9" t="n"/>
      <c r="N331" s="11" t="n"/>
      <c r="O331" s="9" t="n"/>
      <c r="P331" s="9" t="n"/>
      <c r="Q331" s="9" t="n"/>
      <c r="R331" s="9" t="n"/>
      <c r="S331" s="9" t="n"/>
      <c r="T331" s="9" t="n"/>
      <c r="U331" s="9" t="n"/>
      <c r="V331" s="9" t="n"/>
      <c r="W331" s="9" t="n"/>
      <c r="X331" s="12" t="n"/>
      <c r="Y331" s="12" t="n"/>
      <c r="Z331" s="12" t="n"/>
      <c r="AA331" s="12" t="n"/>
      <c r="AB331" s="12" t="n"/>
      <c r="AC331" s="12" t="n"/>
    </row>
    <row outlineLevel="0" r="332">
      <c r="A332" s="4" t="s">
        <v>343</v>
      </c>
      <c r="B332" s="6" t="s">
        <v>344</v>
      </c>
      <c r="C332" s="10" t="str">
        <f aca="false" ca="false" dt2D="false" dtr="false" t="normal">IF(X328="", "", X328)</f>
        <v/>
      </c>
      <c r="D332" s="10" t="str">
        <f aca="false" ca="false" dt2D="false" dtr="false" t="normal">IF(Y328="", "", Y328)</f>
        <v/>
      </c>
      <c r="E332" s="10" t="n">
        <f aca="false" ca="false" dt2D="false" dtr="false" t="normal">IF(Z328="", "", Z328)</f>
        <v>112.90000000000001</v>
      </c>
      <c r="F332" s="10" t="n">
        <f aca="false" ca="false" dt2D="false" dtr="false" t="normal">F426</f>
        <v>112.59999999999999</v>
      </c>
      <c r="G332" s="10" t="n">
        <f aca="false" ca="false" dt2D="false" dtr="false" t="normal">G426</f>
        <v>106.90000000000001</v>
      </c>
      <c r="H332" s="10" t="n">
        <f aca="false" ca="false" dt2D="false" dtr="false" t="normal">H426</f>
        <v>105.5</v>
      </c>
      <c r="I332" s="10" t="n">
        <f aca="false" ca="false" dt2D="false" dtr="false" t="normal">I426</f>
        <v>104</v>
      </c>
      <c r="J332" s="9" t="n"/>
      <c r="K332" s="9" t="n"/>
      <c r="L332" s="9" t="n"/>
      <c r="M332" s="9" t="n"/>
      <c r="N332" s="11" t="n"/>
      <c r="O332" s="9" t="n"/>
      <c r="P332" s="9" t="n"/>
      <c r="Q332" s="9" t="n"/>
      <c r="R332" s="9" t="n"/>
      <c r="S332" s="9" t="n"/>
      <c r="T332" s="9" t="n"/>
      <c r="U332" s="9" t="n"/>
      <c r="V332" s="9" t="n"/>
      <c r="W332" s="9" t="n"/>
      <c r="X332" s="12" t="n"/>
      <c r="Y332" s="12" t="n"/>
      <c r="Z332" s="12" t="n"/>
      <c r="AA332" s="12" t="n"/>
      <c r="AB332" s="12" t="n"/>
      <c r="AC332" s="12" t="n"/>
    </row>
    <row outlineLevel="0" r="333">
      <c r="A333" s="4" t="s">
        <v>145</v>
      </c>
      <c r="B333" s="6" t="s">
        <v>351</v>
      </c>
      <c r="C333" s="26" t="n">
        <f aca="false" ca="false" dt2D="false" dtr="false" t="normal">IF(X329="", "", X329)</f>
        <v>0</v>
      </c>
      <c r="D333" s="27" t="n">
        <f aca="false" ca="false" dt2D="false" dtr="false" t="normal">IFERROR(IF(C329=0, 0, D329/C329/IF(D332&lt;&gt;0, D332, 100)*10000), 0)</f>
        <v>0</v>
      </c>
      <c r="E333" s="27" t="n">
        <f aca="false" ca="false" dt2D="false" dtr="false" t="normal">IFERROR(IF(D329=0, 0, E329/D329/IF(E332&lt;&gt;0, E332, 100)*10000), 0)</f>
        <v>0</v>
      </c>
      <c r="F333" s="27" t="n">
        <f aca="false" ca="false" dt2D="false" dtr="false" t="normal">IFERROR(IF(E329=0, 0, F329/E329/IF(F332&lt;&gt;0, F332, 100)*10000), 0)</f>
        <v>0</v>
      </c>
      <c r="G333" s="27" t="n">
        <f aca="false" ca="false" dt2D="false" dtr="false" t="normal">IFERROR(IF(F329=0, 0, G329/F329/IF(G332&lt;&gt;0, G332, 100)*10000), 0)</f>
        <v>0</v>
      </c>
      <c r="H333" s="27" t="n">
        <f aca="false" ca="false" dt2D="false" dtr="false" t="normal">IFERROR(IF(G329=0, 0, H329/G329/IF(H332&lt;&gt;0, H332, 100)*10000), 0)</f>
        <v>0</v>
      </c>
      <c r="I333" s="27" t="n">
        <f aca="false" ca="false" dt2D="false" dtr="false" t="normal">IFERROR(IF(H329=0, 0, I329/H329/IF(I332&lt;&gt;0, I332, 100)*10000), 0)</f>
        <v>0</v>
      </c>
      <c r="J333" s="9" t="n"/>
      <c r="K333" s="9" t="n"/>
      <c r="L333" s="9" t="n"/>
      <c r="M333" s="9" t="n"/>
      <c r="N333" s="11" t="n"/>
      <c r="O333" s="9" t="n"/>
      <c r="P333" s="9" t="n"/>
      <c r="Q333" s="9" t="n"/>
      <c r="R333" s="9" t="n"/>
      <c r="S333" s="9" t="n"/>
      <c r="T333" s="9" t="n"/>
      <c r="U333" s="9" t="n"/>
      <c r="V333" s="9" t="n"/>
      <c r="W333" s="9" t="n"/>
      <c r="X333" s="12" t="n">
        <v>4495</v>
      </c>
      <c r="Y333" s="12" t="n">
        <v>5804.6000000000004</v>
      </c>
      <c r="Z333" s="12" t="n">
        <v>7225.1000000000004</v>
      </c>
      <c r="AA333" s="12" t="n">
        <v>8356.1000000000004</v>
      </c>
      <c r="AB333" s="12" t="n">
        <v>9254.1000000000004</v>
      </c>
      <c r="AC333" s="12" t="n">
        <v>9954.2000000000007</v>
      </c>
    </row>
    <row outlineLevel="0" r="334">
      <c r="A334" s="4" t="s">
        <v>358</v>
      </c>
      <c r="B334" s="6" t="n"/>
      <c r="C334" s="27" t="n"/>
      <c r="D334" s="27" t="n"/>
      <c r="E334" s="27" t="n"/>
      <c r="F334" s="27" t="n"/>
      <c r="G334" s="27" t="n"/>
      <c r="H334" s="27" t="n"/>
      <c r="I334" s="27" t="n"/>
      <c r="J334" s="9" t="n"/>
      <c r="K334" s="9" t="n"/>
      <c r="L334" s="9" t="n"/>
      <c r="M334" s="9" t="n"/>
      <c r="N334" s="11" t="n"/>
      <c r="O334" s="9" t="n"/>
      <c r="P334" s="9" t="n"/>
      <c r="Q334" s="9" t="n"/>
      <c r="R334" s="9" t="n"/>
      <c r="S334" s="9" t="n"/>
      <c r="T334" s="9" t="n"/>
      <c r="U334" s="9" t="n"/>
      <c r="V334" s="9" t="n"/>
      <c r="W334" s="9" t="n"/>
      <c r="X334" s="12" t="n">
        <v>105.5</v>
      </c>
      <c r="Y334" s="12" t="n">
        <v>106.40000000000001</v>
      </c>
      <c r="Z334" s="12" t="n">
        <v>105.3</v>
      </c>
      <c r="AA334" s="12" t="n">
        <v>104.59999999999999</v>
      </c>
      <c r="AB334" s="12" t="n">
        <v>104.5</v>
      </c>
      <c r="AC334" s="12" t="n">
        <v>104.3</v>
      </c>
    </row>
    <row outlineLevel="0" r="335">
      <c r="A335" s="4" t="s">
        <v>360</v>
      </c>
      <c r="B335" s="6" t="s">
        <v>361</v>
      </c>
      <c r="C335" s="10" t="n">
        <f aca="false" ca="false" dt2D="false" dtr="false" t="normal">IF(X333="", "", X333)</f>
        <v>4495</v>
      </c>
      <c r="D335" s="10" t="n">
        <v>5804.6000000000004</v>
      </c>
      <c r="E335" s="10" t="n">
        <v>7225.1000000000004</v>
      </c>
      <c r="F335" s="10" t="n">
        <v>8356.1000000000004</v>
      </c>
      <c r="G335" s="10" t="n">
        <v>9254.1000000000004</v>
      </c>
      <c r="H335" s="10" t="n">
        <v>10065.1</v>
      </c>
      <c r="I335" s="10" t="n">
        <v>10809.200000000001</v>
      </c>
      <c r="J335" s="9" t="n"/>
      <c r="K335" s="9" t="n"/>
      <c r="L335" s="9" t="n"/>
      <c r="M335" s="9" t="n"/>
      <c r="N335" s="11" t="n"/>
      <c r="O335" s="9" t="n"/>
      <c r="P335" s="9" t="n"/>
      <c r="Q335" s="9" t="n"/>
      <c r="R335" s="9" t="n"/>
      <c r="S335" s="9" t="n"/>
      <c r="T335" s="9" t="n"/>
      <c r="U335" s="9" t="n"/>
      <c r="V335" s="9" t="n"/>
      <c r="W335" s="9" t="n"/>
      <c r="X335" s="12" t="n">
        <v>125.22523827618799</v>
      </c>
      <c r="Y335" s="12" t="n">
        <v>121.367099617788</v>
      </c>
      <c r="Z335" s="12" t="n">
        <v>118.206999531007</v>
      </c>
      <c r="AA335" s="12" t="n">
        <v>110.567650647878</v>
      </c>
      <c r="AB335" s="12" t="n">
        <v>105.977646104336</v>
      </c>
      <c r="AC335" s="12" t="n">
        <v>103.130676301618</v>
      </c>
    </row>
    <row outlineLevel="0" r="336">
      <c r="A336" s="4" t="s">
        <v>2</v>
      </c>
      <c r="B336" s="6" t="s">
        <v>4</v>
      </c>
      <c r="C336" s="10" t="n">
        <f aca="false" ca="false" dt2D="false" dtr="false" t="normal">IF(X334="", "", X334)</f>
        <v>105.5</v>
      </c>
      <c r="D336" s="10" t="n">
        <f aca="false" ca="false" dt2D="false" dtr="false" t="normal">IF(Y334="", "", Y334)</f>
        <v>106.40000000000001</v>
      </c>
      <c r="E336" s="10" t="n">
        <f aca="false" ca="false" dt2D="false" dtr="false" t="normal">IF(Z334="", "", Z334)</f>
        <v>105.3</v>
      </c>
      <c r="F336" s="10" t="n">
        <f aca="false" ca="false" dt2D="false" dtr="false" t="normal">F430</f>
        <v>106</v>
      </c>
      <c r="G336" s="10" t="n">
        <f aca="false" ca="false" dt2D="false" dtr="false" t="normal">G430</f>
        <v>104.7</v>
      </c>
      <c r="H336" s="10" t="n">
        <f aca="false" ca="false" dt2D="false" dtr="false" t="normal">H430</f>
        <v>104.2</v>
      </c>
      <c r="I336" s="10" t="n">
        <f aca="false" ca="false" dt2D="false" dtr="false" t="normal">I430</f>
        <v>103.90000000000001</v>
      </c>
      <c r="J336" s="9" t="n"/>
      <c r="K336" s="9" t="n"/>
      <c r="L336" s="9" t="n"/>
      <c r="M336" s="9" t="n"/>
      <c r="N336" s="11" t="n"/>
      <c r="O336" s="9" t="n"/>
      <c r="P336" s="9" t="n"/>
      <c r="Q336" s="9" t="n"/>
      <c r="R336" s="9" t="n"/>
      <c r="S336" s="9" t="n"/>
      <c r="T336" s="9" t="n"/>
      <c r="U336" s="9" t="n"/>
      <c r="V336" s="9" t="n"/>
      <c r="W336" s="9" t="n"/>
      <c r="X336" s="12" t="n"/>
      <c r="Y336" s="12" t="n"/>
      <c r="Z336" s="12" t="n"/>
      <c r="AA336" s="12" t="n"/>
      <c r="AB336" s="12" t="n"/>
      <c r="AC336" s="12" t="n"/>
    </row>
    <row outlineLevel="0" r="337">
      <c r="A337" s="4" t="s">
        <v>9</v>
      </c>
      <c r="B337" s="6" t="s">
        <v>10</v>
      </c>
      <c r="C337" s="26" t="n">
        <f aca="false" ca="false" dt2D="false" dtr="false" t="normal">IF(X335="", "", X335)</f>
        <v>125.22523827618799</v>
      </c>
      <c r="D337" s="27" t="n">
        <f aca="false" ca="false" dt2D="false" dtr="false" t="normal">IFERROR(IF(C335=0, 0, D335/C335/IF(D336&lt;&gt;0, D336, 100)*10000), 0)</f>
        <v>121.36709961778752</v>
      </c>
      <c r="E337" s="27" t="n">
        <f aca="false" ca="false" dt2D="false" dtr="false" t="normal">IFERROR(IF(D335=0, 0, E335/D335/IF(E336&lt;&gt;0, E336, 100)*10000), 0)</f>
        <v>118.20699953100693</v>
      </c>
      <c r="F337" s="27" t="n">
        <f aca="false" ca="false" dt2D="false" dtr="false" t="normal">IFERROR(IF(E335=0, 0, F335/E335/IF(F336&lt;&gt;0, F336, 100)*10000), 0)</f>
        <v>109.10732318649112</v>
      </c>
      <c r="G337" s="27" t="n">
        <f aca="false" ca="false" dt2D="false" dtr="false" t="normal">IFERROR(IF(F335=0, 0, G335/F335/IF(G336&lt;&gt;0, G336, 100)*10000), 0)</f>
        <v>105.77520551960924</v>
      </c>
      <c r="H337" s="27" t="n">
        <f aca="false" ca="false" dt2D="false" dtr="false" t="normal">IFERROR(IF(G335=0, 0, H335/G335/IF(H336&lt;&gt;0, H336, 100)*10000), 0)</f>
        <v>104.37973428429639</v>
      </c>
      <c r="I337" s="27" t="n">
        <f aca="false" ca="false" dt2D="false" dtr="false" t="normal">IFERROR(IF(H335=0, 0, I335/H335/IF(I336&lt;&gt;0, I336, 100)*10000), 0)</f>
        <v>103.36176361951071</v>
      </c>
      <c r="J337" s="9" t="n"/>
      <c r="K337" s="9" t="n"/>
      <c r="L337" s="9" t="n"/>
      <c r="M337" s="9" t="n"/>
      <c r="N337" s="11" t="n"/>
      <c r="O337" s="9" t="n"/>
      <c r="P337" s="9" t="n"/>
      <c r="Q337" s="9" t="n"/>
      <c r="R337" s="9" t="n"/>
      <c r="S337" s="9" t="n"/>
      <c r="T337" s="9" t="n"/>
      <c r="U337" s="9" t="n"/>
      <c r="V337" s="9" t="n"/>
      <c r="W337" s="9" t="n"/>
      <c r="X337" s="12" t="s">
        <v>1</v>
      </c>
      <c r="Y337" s="12" t="s">
        <v>1</v>
      </c>
      <c r="Z337" s="12" t="s">
        <v>1</v>
      </c>
      <c r="AA337" s="12" t="s">
        <v>1</v>
      </c>
      <c r="AB337" s="12" t="s">
        <v>1</v>
      </c>
      <c r="AC337" s="12" t="s">
        <v>1</v>
      </c>
    </row>
    <row outlineLevel="0" r="338">
      <c r="A338" s="4" t="s">
        <v>19</v>
      </c>
      <c r="B338" s="6" t="n"/>
      <c r="C338" s="27" t="n"/>
      <c r="D338" s="27" t="n"/>
      <c r="E338" s="27" t="n"/>
      <c r="F338" s="27" t="n"/>
      <c r="G338" s="27" t="n"/>
      <c r="H338" s="27" t="n"/>
      <c r="I338" s="27" t="n"/>
      <c r="J338" s="9" t="n"/>
      <c r="K338" s="9" t="n"/>
      <c r="L338" s="9" t="n"/>
      <c r="M338" s="9" t="n"/>
      <c r="N338" s="11" t="n"/>
      <c r="O338" s="9" t="n"/>
      <c r="P338" s="9" t="n"/>
      <c r="Q338" s="9" t="n"/>
      <c r="R338" s="9" t="n"/>
      <c r="S338" s="9" t="n"/>
      <c r="T338" s="9" t="n"/>
      <c r="U338" s="9" t="n"/>
      <c r="V338" s="9" t="n"/>
      <c r="W338" s="9" t="n"/>
      <c r="X338" s="12" t="s">
        <v>1</v>
      </c>
      <c r="Y338" s="12" t="s">
        <v>1</v>
      </c>
      <c r="Z338" s="12" t="n">
        <v>107.59999999999999</v>
      </c>
      <c r="AA338" s="12" t="n">
        <v>104.90000000000001</v>
      </c>
      <c r="AB338" s="12" t="n">
        <v>104.5</v>
      </c>
      <c r="AC338" s="12" t="n">
        <v>104.2</v>
      </c>
    </row>
    <row outlineLevel="0" r="339">
      <c r="A339" s="4" t="s">
        <v>23</v>
      </c>
      <c r="B339" s="6" t="s">
        <v>24</v>
      </c>
      <c r="C339" s="10" t="str">
        <f aca="false" ca="false" dt2D="false" dtr="false" t="normal">IF(X337="", "", X337)</f>
        <v/>
      </c>
      <c r="D339" s="10" t="n"/>
      <c r="E339" s="10" t="n"/>
      <c r="F339" s="10" t="n"/>
      <c r="G339" s="10" t="n"/>
      <c r="H339" s="10" t="n"/>
      <c r="I339" s="10" t="n"/>
      <c r="J339" s="9" t="n"/>
      <c r="K339" s="9" t="n"/>
      <c r="L339" s="9" t="n"/>
      <c r="M339" s="9" t="n"/>
      <c r="N339" s="11" t="n"/>
      <c r="O339" s="9" t="n"/>
      <c r="P339" s="9" t="n"/>
      <c r="Q339" s="9" t="n"/>
      <c r="R339" s="9" t="n"/>
      <c r="S339" s="9" t="n"/>
      <c r="T339" s="9" t="n"/>
      <c r="U339" s="9" t="n"/>
      <c r="V339" s="9" t="n"/>
      <c r="W339" s="9" t="n"/>
      <c r="X339" s="12" t="n">
        <v>0</v>
      </c>
      <c r="Y339" s="12" t="n">
        <v>0</v>
      </c>
      <c r="Z339" s="12" t="n">
        <v>0</v>
      </c>
      <c r="AA339" s="12" t="n">
        <v>0</v>
      </c>
      <c r="AB339" s="12" t="n">
        <v>0</v>
      </c>
      <c r="AC339" s="12" t="n">
        <v>0</v>
      </c>
    </row>
    <row outlineLevel="0" r="340">
      <c r="A340" s="4" t="s">
        <v>31</v>
      </c>
      <c r="B340" s="6" t="s">
        <v>32</v>
      </c>
      <c r="C340" s="10" t="str">
        <f aca="false" ca="false" dt2D="false" dtr="false" t="normal">IF(X338="", "", X338)</f>
        <v/>
      </c>
      <c r="D340" s="10" t="str">
        <f aca="false" ca="false" dt2D="false" dtr="false" t="normal">IF(Y338="", "", Y338)</f>
        <v/>
      </c>
      <c r="E340" s="10" t="n">
        <f aca="false" ca="false" dt2D="false" dtr="false" t="normal">IF(Z338="", "", Z338)</f>
        <v>107.59999999999999</v>
      </c>
      <c r="F340" s="10" t="n">
        <f aca="false" ca="false" dt2D="false" dtr="false" t="normal">F429</f>
        <v>104.5</v>
      </c>
      <c r="G340" s="10" t="n">
        <f aca="false" ca="false" dt2D="false" dtr="false" t="normal">G429</f>
        <v>104.3</v>
      </c>
      <c r="H340" s="10" t="n">
        <f aca="false" ca="false" dt2D="false" dtr="false" t="normal">H429</f>
        <v>104.2</v>
      </c>
      <c r="I340" s="10" t="n">
        <f aca="false" ca="false" dt2D="false" dtr="false" t="normal">I429</f>
        <v>104</v>
      </c>
      <c r="J340" s="9" t="n"/>
      <c r="K340" s="9" t="n"/>
      <c r="L340" s="9" t="n"/>
      <c r="M340" s="9" t="n"/>
      <c r="N340" s="11" t="n"/>
      <c r="O340" s="9" t="n"/>
      <c r="P340" s="9" t="n"/>
      <c r="Q340" s="9" t="n"/>
      <c r="R340" s="9" t="n"/>
      <c r="S340" s="9" t="n"/>
      <c r="T340" s="9" t="n"/>
      <c r="U340" s="9" t="n"/>
      <c r="V340" s="9" t="n"/>
      <c r="W340" s="9" t="n"/>
      <c r="X340" s="12" t="n"/>
      <c r="Y340" s="12" t="n"/>
      <c r="Z340" s="12" t="n"/>
      <c r="AA340" s="12" t="n"/>
      <c r="AB340" s="12" t="n"/>
      <c r="AC340" s="12" t="n"/>
    </row>
    <row outlineLevel="0" r="341">
      <c r="A341" s="4" t="s">
        <v>41</v>
      </c>
      <c r="B341" s="6" t="s">
        <v>43</v>
      </c>
      <c r="C341" s="26" t="n">
        <f aca="false" ca="false" dt2D="false" dtr="false" t="normal">IF(X339="", "", X339)</f>
        <v>0</v>
      </c>
      <c r="D341" s="27" t="n">
        <f aca="false" ca="false" dt2D="false" dtr="false" t="normal">IFERROR(IF(C339=0, 0, D339/C339/IF(D340&lt;&gt;0, D340, 100)*10000), 0)</f>
        <v>0</v>
      </c>
      <c r="E341" s="27" t="n">
        <f aca="false" ca="false" dt2D="false" dtr="false" t="normal">IFERROR(IF(D339=0, 0, E339/D339/IF(E340&lt;&gt;0, E340, 100)*10000), 0)</f>
        <v>0</v>
      </c>
      <c r="F341" s="27" t="n">
        <f aca="false" ca="false" dt2D="false" dtr="false" t="normal">IFERROR(IF(E339=0, 0, F339/E339/IF(F340&lt;&gt;0, F340, 100)*10000), 0)</f>
        <v>0</v>
      </c>
      <c r="G341" s="27" t="n">
        <f aca="false" ca="false" dt2D="false" dtr="false" t="normal">IFERROR(IF(F339=0, 0, G339/F339/IF(G340&lt;&gt;0, G340, 100)*10000), 0)</f>
        <v>0</v>
      </c>
      <c r="H341" s="27" t="n">
        <f aca="false" ca="false" dt2D="false" dtr="false" t="normal">IFERROR(IF(G339=0, 0, H339/G339/IF(H340&lt;&gt;0, H340, 100)*10000), 0)</f>
        <v>0</v>
      </c>
      <c r="I341" s="27" t="n">
        <f aca="false" ca="false" dt2D="false" dtr="false" t="normal">IFERROR(IF(H339=0, 0, I339/H339/IF(I340&lt;&gt;0, I340, 100)*10000), 0)</f>
        <v>0</v>
      </c>
      <c r="J341" s="9" t="n"/>
      <c r="K341" s="9" t="n"/>
      <c r="L341" s="9" t="n"/>
      <c r="M341" s="9" t="n"/>
      <c r="N341" s="11" t="n"/>
      <c r="O341" s="9" t="n"/>
      <c r="P341" s="9" t="n"/>
      <c r="Q341" s="9" t="n"/>
      <c r="R341" s="9" t="n"/>
      <c r="S341" s="9" t="n"/>
      <c r="T341" s="9" t="n"/>
      <c r="U341" s="9" t="n"/>
      <c r="V341" s="9" t="n"/>
      <c r="W341" s="9" t="n"/>
      <c r="X341" s="12" t="s">
        <v>1</v>
      </c>
      <c r="Y341" s="12" t="s">
        <v>1</v>
      </c>
      <c r="Z341" s="12" t="s">
        <v>1</v>
      </c>
      <c r="AA341" s="12" t="s">
        <v>1</v>
      </c>
      <c r="AB341" s="12" t="s">
        <v>1</v>
      </c>
      <c r="AC341" s="12" t="s">
        <v>1</v>
      </c>
    </row>
    <row outlineLevel="0" r="342">
      <c r="A342" s="4" t="s">
        <v>58</v>
      </c>
      <c r="B342" s="6" t="n"/>
      <c r="C342" s="27" t="n"/>
      <c r="D342" s="27" t="n"/>
      <c r="E342" s="27" t="n"/>
      <c r="F342" s="27" t="n"/>
      <c r="G342" s="27" t="n"/>
      <c r="H342" s="27" t="n"/>
      <c r="I342" s="27" t="n"/>
      <c r="J342" s="9" t="n"/>
      <c r="K342" s="9" t="n"/>
      <c r="L342" s="9" t="n"/>
      <c r="M342" s="9" t="n"/>
      <c r="N342" s="11" t="n"/>
      <c r="O342" s="9" t="n"/>
      <c r="P342" s="9" t="n"/>
      <c r="Q342" s="9" t="n"/>
      <c r="R342" s="9" t="n"/>
      <c r="S342" s="9" t="n"/>
      <c r="T342" s="9" t="n"/>
      <c r="U342" s="9" t="n"/>
      <c r="V342" s="9" t="n"/>
      <c r="W342" s="9" t="n"/>
      <c r="X342" s="12" t="s">
        <v>1</v>
      </c>
      <c r="Y342" s="12" t="s">
        <v>1</v>
      </c>
      <c r="Z342" s="12" t="n">
        <v>104.59999999999999</v>
      </c>
      <c r="AA342" s="12" t="n">
        <v>105.40000000000001</v>
      </c>
      <c r="AB342" s="12" t="n">
        <v>105.2</v>
      </c>
      <c r="AC342" s="12" t="n">
        <v>104.59999999999999</v>
      </c>
    </row>
    <row outlineLevel="0" r="343">
      <c r="A343" s="4" t="s">
        <v>63</v>
      </c>
      <c r="B343" s="6" t="s">
        <v>65</v>
      </c>
      <c r="C343" s="10" t="str">
        <f aca="false" ca="false" dt2D="false" dtr="false" t="normal">IF(X341="", "", X341)</f>
        <v/>
      </c>
      <c r="D343" s="10" t="n"/>
      <c r="E343" s="10" t="n"/>
      <c r="F343" s="10" t="n"/>
      <c r="G343" s="10" t="n"/>
      <c r="H343" s="10" t="n"/>
      <c r="I343" s="10" t="n"/>
      <c r="J343" s="9" t="n"/>
      <c r="K343" s="9" t="n"/>
      <c r="L343" s="9" t="n"/>
      <c r="M343" s="9" t="n"/>
      <c r="N343" s="11" t="n"/>
      <c r="O343" s="9" t="n"/>
      <c r="P343" s="9" t="n"/>
      <c r="Q343" s="9" t="n"/>
      <c r="R343" s="9" t="n"/>
      <c r="S343" s="9" t="n"/>
      <c r="T343" s="9" t="n"/>
      <c r="U343" s="9" t="n"/>
      <c r="V343" s="9" t="n"/>
      <c r="W343" s="9" t="n"/>
      <c r="X343" s="12" t="n">
        <v>0</v>
      </c>
      <c r="Y343" s="12" t="n">
        <v>0</v>
      </c>
      <c r="Z343" s="12" t="n">
        <v>0</v>
      </c>
      <c r="AA343" s="12" t="n">
        <v>0</v>
      </c>
      <c r="AB343" s="12" t="n">
        <v>0</v>
      </c>
      <c r="AC343" s="12" t="n">
        <v>0</v>
      </c>
    </row>
    <row outlineLevel="0" r="344">
      <c r="A344" s="4" t="s">
        <v>67</v>
      </c>
      <c r="B344" s="6" t="s">
        <v>16</v>
      </c>
      <c r="C344" s="10" t="str">
        <f aca="false" ca="false" dt2D="false" dtr="false" t="normal">IF(X342="", "", X342)</f>
        <v/>
      </c>
      <c r="D344" s="10" t="str">
        <f aca="false" ca="false" dt2D="false" dtr="false" t="normal">IF(Y342="", "", Y342)</f>
        <v/>
      </c>
      <c r="E344" s="10" t="n">
        <f aca="false" ca="false" dt2D="false" dtr="false" t="normal">IF(Z342="", "", Z342)</f>
        <v>104.59999999999999</v>
      </c>
      <c r="F344" s="10" t="n">
        <f aca="false" ca="false" dt2D="false" dtr="false" t="normal">F432</f>
        <v>105.3</v>
      </c>
      <c r="G344" s="10" t="n">
        <f aca="false" ca="false" dt2D="false" dtr="false" t="normal">G432</f>
        <v>105.40000000000001</v>
      </c>
      <c r="H344" s="10" t="n">
        <f aca="false" ca="false" dt2D="false" dtr="false" t="normal">H432</f>
        <v>104.59999999999999</v>
      </c>
      <c r="I344" s="10" t="n">
        <f aca="false" ca="false" dt2D="false" dtr="false" t="normal">I432</f>
        <v>104.3</v>
      </c>
      <c r="J344" s="9" t="n"/>
      <c r="K344" s="9" t="n"/>
      <c r="L344" s="9" t="n"/>
      <c r="M344" s="9" t="n"/>
      <c r="N344" s="11" t="n"/>
      <c r="O344" s="9" t="n"/>
      <c r="P344" s="9" t="n"/>
      <c r="Q344" s="9" t="n"/>
      <c r="R344" s="9" t="n"/>
      <c r="S344" s="9" t="n"/>
      <c r="T344" s="9" t="n"/>
      <c r="U344" s="9" t="n"/>
      <c r="V344" s="9" t="n"/>
      <c r="W344" s="9" t="n"/>
      <c r="X344" s="12" t="n"/>
      <c r="Y344" s="12" t="n"/>
      <c r="Z344" s="12" t="n"/>
      <c r="AA344" s="12" t="n"/>
      <c r="AB344" s="12" t="n"/>
      <c r="AC344" s="12" t="n"/>
    </row>
    <row outlineLevel="0" r="345">
      <c r="A345" s="4" t="s">
        <v>74</v>
      </c>
      <c r="B345" s="6" t="s">
        <v>75</v>
      </c>
      <c r="C345" s="26" t="n">
        <f aca="false" ca="false" dt2D="false" dtr="false" t="normal">IF(X343="", "", X343)</f>
        <v>0</v>
      </c>
      <c r="D345" s="27" t="n">
        <f aca="false" ca="false" dt2D="false" dtr="false" t="normal">IFERROR(IF(C343=0, 0, D343/C343/IF(D344&lt;&gt;0, D344, 100)*10000), 0)</f>
        <v>0</v>
      </c>
      <c r="E345" s="27" t="n">
        <f aca="false" ca="false" dt2D="false" dtr="false" t="normal">IFERROR(IF(D343=0, 0, E343/D343/IF(E344&lt;&gt;0, E344, 100)*10000), 0)</f>
        <v>0</v>
      </c>
      <c r="F345" s="27" t="n">
        <f aca="false" ca="false" dt2D="false" dtr="false" t="normal">IFERROR(IF(E343=0, 0, F343/E343/IF(F344&lt;&gt;0, F344, 100)*10000), 0)</f>
        <v>0</v>
      </c>
      <c r="G345" s="27" t="n">
        <f aca="false" ca="false" dt2D="false" dtr="false" t="normal">IFERROR(IF(F343=0, 0, G343/F343/IF(G344&lt;&gt;0, G344, 100)*10000), 0)</f>
        <v>0</v>
      </c>
      <c r="H345" s="27" t="n">
        <f aca="false" ca="false" dt2D="false" dtr="false" t="normal">IFERROR(IF(G343=0, 0, H343/G343/IF(H344&lt;&gt;0, H344, 100)*10000), 0)</f>
        <v>0</v>
      </c>
      <c r="I345" s="27" t="n">
        <f aca="false" ca="false" dt2D="false" dtr="false" t="normal">IFERROR(IF(H343=0, 0, I343/H343/IF(I344&lt;&gt;0, I344, 100)*10000), 0)</f>
        <v>0</v>
      </c>
      <c r="J345" s="9" t="n"/>
      <c r="K345" s="9" t="n"/>
      <c r="L345" s="9" t="n"/>
      <c r="M345" s="9" t="n"/>
      <c r="N345" s="11" t="n"/>
      <c r="O345" s="9" t="n"/>
      <c r="P345" s="9" t="n"/>
      <c r="Q345" s="9" t="n"/>
      <c r="R345" s="9" t="n"/>
      <c r="S345" s="9" t="n"/>
      <c r="T345" s="9" t="n"/>
      <c r="U345" s="9" t="n"/>
      <c r="V345" s="9" t="n"/>
      <c r="W345" s="9" t="n"/>
      <c r="X345" s="12" t="s">
        <v>1</v>
      </c>
      <c r="Y345" s="12" t="s">
        <v>1</v>
      </c>
      <c r="Z345" s="12" t="s">
        <v>1</v>
      </c>
      <c r="AA345" s="12" t="s">
        <v>1</v>
      </c>
      <c r="AB345" s="12" t="s">
        <v>1</v>
      </c>
      <c r="AC345" s="12" t="s">
        <v>1</v>
      </c>
    </row>
    <row outlineLevel="0" r="346">
      <c r="A346" s="4" t="s">
        <v>85</v>
      </c>
      <c r="B346" s="6" t="n"/>
      <c r="C346" s="10" t="n"/>
      <c r="D346" s="27" t="n"/>
      <c r="E346" s="27" t="n"/>
      <c r="F346" s="27" t="n"/>
      <c r="G346" s="27" t="n"/>
      <c r="H346" s="27" t="n"/>
      <c r="I346" s="27" t="n"/>
      <c r="J346" s="9" t="n"/>
      <c r="K346" s="9" t="n"/>
      <c r="L346" s="9" t="n"/>
      <c r="M346" s="9" t="n"/>
      <c r="N346" s="11" t="n"/>
      <c r="O346" s="9" t="n"/>
      <c r="P346" s="9" t="n"/>
      <c r="Q346" s="9" t="n"/>
      <c r="R346" s="9" t="n"/>
      <c r="S346" s="9" t="n"/>
      <c r="T346" s="9" t="n"/>
      <c r="U346" s="9" t="n"/>
      <c r="V346" s="9" t="n"/>
      <c r="W346" s="9" t="n"/>
      <c r="X346" s="12" t="s">
        <v>1</v>
      </c>
      <c r="Y346" s="12" t="s">
        <v>1</v>
      </c>
      <c r="Z346" s="12" t="n">
        <v>107.8</v>
      </c>
      <c r="AA346" s="12" t="n">
        <v>105.3</v>
      </c>
      <c r="AB346" s="12" t="n">
        <v>104.40000000000001</v>
      </c>
      <c r="AC346" s="12" t="n">
        <v>104.3</v>
      </c>
    </row>
    <row outlineLevel="0" r="347">
      <c r="A347" s="81" t="s">
        <v>89</v>
      </c>
      <c r="B347" s="83" t="s">
        <v>90</v>
      </c>
      <c r="C347" s="85" t="str">
        <f aca="false" ca="false" dt2D="false" dtr="false" t="normal">IF(X345="", "", X345)</f>
        <v/>
      </c>
      <c r="D347" s="85" t="n"/>
      <c r="E347" s="85" t="n"/>
      <c r="F347" s="85" t="n"/>
      <c r="G347" s="85" t="n"/>
      <c r="H347" s="85" t="n"/>
      <c r="I347" s="85" t="n"/>
      <c r="J347" s="9" t="n"/>
      <c r="K347" s="9" t="n"/>
      <c r="L347" s="9" t="n"/>
      <c r="M347" s="9" t="n"/>
      <c r="N347" s="11" t="n"/>
      <c r="O347" s="9" t="n"/>
      <c r="P347" s="9" t="n"/>
      <c r="Q347" s="9" t="n"/>
      <c r="R347" s="9" t="n"/>
      <c r="S347" s="9" t="n"/>
      <c r="T347" s="9" t="n"/>
      <c r="U347" s="9" t="n"/>
      <c r="V347" s="9" t="n"/>
      <c r="W347" s="9" t="n"/>
      <c r="X347" s="12" t="n">
        <v>0</v>
      </c>
      <c r="Y347" s="12" t="n">
        <v>0</v>
      </c>
      <c r="Z347" s="12" t="n">
        <v>0</v>
      </c>
      <c r="AA347" s="12" t="n">
        <v>0</v>
      </c>
      <c r="AB347" s="12" t="n">
        <v>0</v>
      </c>
      <c r="AC347" s="12" t="n">
        <v>0</v>
      </c>
    </row>
    <row outlineLevel="0" r="348">
      <c r="A348" s="122" t="s">
        <v>1</v>
      </c>
      <c r="B348" s="123" t="n"/>
      <c r="C348" s="95" t="n"/>
      <c r="D348" s="7" t="n"/>
      <c r="E348" s="7" t="n"/>
      <c r="F348" s="7" t="n"/>
      <c r="G348" s="7" t="n"/>
      <c r="H348" s="7" t="n"/>
      <c r="I348" s="7" t="n"/>
      <c r="J348" s="9" t="n"/>
      <c r="K348" s="9" t="n"/>
      <c r="L348" s="9" t="n"/>
      <c r="M348" s="9" t="n"/>
      <c r="N348" s="11" t="n"/>
      <c r="O348" s="9" t="n"/>
      <c r="P348" s="9" t="n"/>
      <c r="Q348" s="9" t="n"/>
      <c r="R348" s="9" t="n"/>
      <c r="S348" s="9" t="n"/>
      <c r="T348" s="9" t="n"/>
      <c r="U348" s="9" t="n"/>
      <c r="V348" s="9" t="n"/>
      <c r="W348" s="9" t="n"/>
      <c r="X348" s="12" t="n"/>
      <c r="Y348" s="12" t="n"/>
      <c r="Z348" s="12" t="n"/>
      <c r="AA348" s="12" t="n"/>
      <c r="AB348" s="12" t="n"/>
      <c r="AC348" s="12" t="n"/>
    </row>
    <row outlineLevel="0" r="349">
      <c r="A349" s="124" t="n">
        <v>48</v>
      </c>
      <c r="B349" s="125" t="s"/>
      <c r="C349" s="126" t="s"/>
      <c r="D349" s="127" t="s"/>
      <c r="E349" s="128" t="s"/>
      <c r="F349" s="129" t="s"/>
      <c r="G349" s="130" t="s"/>
      <c r="H349" s="131" t="s"/>
      <c r="I349" s="132" t="s"/>
      <c r="J349" s="9" t="n"/>
      <c r="K349" s="9" t="n"/>
      <c r="L349" s="9" t="n"/>
      <c r="M349" s="9" t="n"/>
      <c r="N349" s="11" t="n"/>
      <c r="O349" s="9" t="n"/>
      <c r="P349" s="9" t="n"/>
      <c r="Q349" s="9" t="n"/>
      <c r="R349" s="9" t="n"/>
      <c r="S349" s="9" t="n"/>
      <c r="T349" s="9" t="n"/>
      <c r="U349" s="9" t="n"/>
      <c r="V349" s="9" t="n"/>
      <c r="W349" s="9" t="n"/>
      <c r="X349" s="12" t="n"/>
      <c r="Y349" s="12" t="n"/>
      <c r="Z349" s="12" t="n"/>
      <c r="AA349" s="12" t="n"/>
      <c r="AB349" s="12" t="n"/>
      <c r="AC349" s="12" t="n"/>
    </row>
    <row outlineLevel="0" r="350">
      <c r="A350" s="4" t="s">
        <v>101</v>
      </c>
      <c r="B350" s="6" t="s">
        <v>102</v>
      </c>
      <c r="C350" s="10" t="str">
        <f aca="false" ca="false" dt2D="false" dtr="false" t="normal">IF(X346="", "", X346)</f>
        <v/>
      </c>
      <c r="D350" s="10" t="str">
        <f aca="false" ca="false" dt2D="false" dtr="false" t="normal">IF(Y346="", "", Y346)</f>
        <v/>
      </c>
      <c r="E350" s="10" t="n">
        <f aca="false" ca="false" dt2D="false" dtr="false" t="normal">IF(Z346="", "", Z346)</f>
        <v>107.8</v>
      </c>
      <c r="F350" s="10" t="n">
        <f aca="false" ca="false" dt2D="false" dtr="false" t="normal">F431</f>
        <v>107.8</v>
      </c>
      <c r="G350" s="10" t="n">
        <f aca="false" ca="false" dt2D="false" dtr="false" t="normal">G431</f>
        <v>105.3</v>
      </c>
      <c r="H350" s="10" t="n">
        <f aca="false" ca="false" dt2D="false" dtr="false" t="normal">H431</f>
        <v>104.40000000000001</v>
      </c>
      <c r="I350" s="10" t="n">
        <f aca="false" ca="false" dt2D="false" dtr="false" t="normal">I431</f>
        <v>104.3</v>
      </c>
      <c r="J350" s="9" t="n"/>
      <c r="K350" s="9" t="n"/>
      <c r="L350" s="9" t="n"/>
      <c r="M350" s="9" t="n"/>
      <c r="N350" s="11" t="n"/>
      <c r="O350" s="9" t="n"/>
      <c r="P350" s="9" t="n"/>
      <c r="Q350" s="9" t="n"/>
      <c r="R350" s="9" t="n"/>
      <c r="S350" s="9" t="n"/>
      <c r="T350" s="9" t="n"/>
      <c r="U350" s="9" t="n"/>
      <c r="V350" s="9" t="n"/>
      <c r="W350" s="9" t="n"/>
      <c r="X350" s="12" t="n"/>
      <c r="Y350" s="12" t="n"/>
      <c r="Z350" s="12" t="n"/>
      <c r="AA350" s="12" t="n"/>
      <c r="AB350" s="12" t="n"/>
      <c r="AC350" s="12" t="n"/>
    </row>
    <row outlineLevel="0" r="351">
      <c r="A351" s="4" t="s">
        <v>109</v>
      </c>
      <c r="B351" s="6" t="s">
        <v>110</v>
      </c>
      <c r="C351" s="26" t="n">
        <f aca="false" ca="false" dt2D="false" dtr="false" t="normal">IF(X347="", "", X347)</f>
        <v>0</v>
      </c>
      <c r="D351" s="27" t="n">
        <f aca="false" ca="false" dt2D="false" dtr="false" t="normal">IFERROR(IF(C347=0, 0, D347/C347/IF(D350&lt;&gt;0, D350, 100)*10000), 0)</f>
        <v>0</v>
      </c>
      <c r="E351" s="27" t="n">
        <f aca="false" ca="false" dt2D="false" dtr="false" t="normal">IFERROR(IF(D347=0, 0, E347/D347/IF(E350&lt;&gt;0, E350, 100)*10000), 0)</f>
        <v>0</v>
      </c>
      <c r="F351" s="27" t="n">
        <f aca="false" ca="false" dt2D="false" dtr="false" t="normal">IFERROR(IF(E347=0, 0, F347/E347/IF(F350&lt;&gt;0, F350, 100)*10000), 0)</f>
        <v>0</v>
      </c>
      <c r="G351" s="27" t="n">
        <f aca="false" ca="false" dt2D="false" dtr="false" t="normal">IFERROR(IF(F347=0, 0, G347/F347/IF(G350&lt;&gt;0, G350, 100)*10000), 0)</f>
        <v>0</v>
      </c>
      <c r="H351" s="27" t="n">
        <f aca="false" ca="false" dt2D="false" dtr="false" t="normal">IFERROR(IF(G347=0, 0, H347/G347/IF(H350&lt;&gt;0, H350, 100)*10000), 0)</f>
        <v>0</v>
      </c>
      <c r="I351" s="27" t="n">
        <f aca="false" ca="false" dt2D="false" dtr="false" t="normal">IFERROR(IF(H347=0, 0, I347/H347/IF(I350&lt;&gt;0, I350, 100)*10000), 0)</f>
        <v>0</v>
      </c>
      <c r="J351" s="9" t="n"/>
      <c r="K351" s="9" t="n"/>
      <c r="L351" s="9" t="n"/>
      <c r="M351" s="9" t="n"/>
      <c r="N351" s="11" t="n"/>
      <c r="O351" s="9" t="n"/>
      <c r="P351" s="9" t="n"/>
      <c r="Q351" s="9" t="n"/>
      <c r="R351" s="9" t="n"/>
      <c r="S351" s="9" t="n"/>
      <c r="T351" s="9" t="n"/>
      <c r="U351" s="9" t="n"/>
      <c r="V351" s="9" t="n"/>
      <c r="W351" s="9" t="n"/>
      <c r="X351" s="12" t="s">
        <v>1</v>
      </c>
      <c r="Y351" s="12" t="s">
        <v>1</v>
      </c>
      <c r="Z351" s="12" t="s">
        <v>1</v>
      </c>
      <c r="AA351" s="12" t="s">
        <v>1</v>
      </c>
      <c r="AB351" s="12" t="s">
        <v>1</v>
      </c>
      <c r="AC351" s="12" t="s">
        <v>1</v>
      </c>
    </row>
    <row outlineLevel="0" r="352">
      <c r="A352" s="4" t="s">
        <v>121</v>
      </c>
      <c r="B352" s="6" t="n"/>
      <c r="C352" s="27" t="n"/>
      <c r="D352" s="27" t="n"/>
      <c r="E352" s="27" t="n"/>
      <c r="F352" s="27" t="n"/>
      <c r="G352" s="27" t="n"/>
      <c r="H352" s="27" t="n"/>
      <c r="I352" s="27" t="n"/>
      <c r="J352" s="9" t="n"/>
      <c r="K352" s="9" t="n"/>
      <c r="L352" s="9" t="n"/>
      <c r="M352" s="9" t="n"/>
      <c r="N352" s="11" t="n"/>
      <c r="O352" s="9" t="n"/>
      <c r="P352" s="9" t="n"/>
      <c r="Q352" s="9" t="n"/>
      <c r="R352" s="9" t="n"/>
      <c r="S352" s="9" t="n"/>
      <c r="T352" s="9" t="n"/>
      <c r="U352" s="9" t="n"/>
      <c r="V352" s="9" t="n"/>
      <c r="W352" s="9" t="n"/>
      <c r="X352" s="12" t="s">
        <v>1</v>
      </c>
      <c r="Y352" s="12" t="s">
        <v>1</v>
      </c>
      <c r="Z352" s="12" t="n">
        <v>108.59999999999999</v>
      </c>
      <c r="AA352" s="12" t="n">
        <v>105</v>
      </c>
      <c r="AB352" s="12" t="n">
        <v>104</v>
      </c>
      <c r="AC352" s="12" t="n">
        <v>104</v>
      </c>
    </row>
    <row outlineLevel="0" r="353">
      <c r="A353" s="4" t="s">
        <v>123</v>
      </c>
      <c r="B353" s="6" t="s">
        <v>124</v>
      </c>
      <c r="C353" s="10" t="str">
        <f aca="false" ca="false" dt2D="false" dtr="false" t="normal">IF(X351="", "", X351)</f>
        <v/>
      </c>
      <c r="D353" s="10" t="n"/>
      <c r="E353" s="10" t="n"/>
      <c r="F353" s="10" t="n"/>
      <c r="G353" s="10" t="n"/>
      <c r="H353" s="10" t="n"/>
      <c r="I353" s="10" t="n"/>
      <c r="J353" s="9" t="n"/>
      <c r="K353" s="9" t="n"/>
      <c r="L353" s="9" t="n"/>
      <c r="M353" s="9" t="n"/>
      <c r="N353" s="11" t="n"/>
      <c r="O353" s="9" t="n"/>
      <c r="P353" s="9" t="n"/>
      <c r="Q353" s="9" t="n"/>
      <c r="R353" s="9" t="n"/>
      <c r="S353" s="9" t="n"/>
      <c r="T353" s="9" t="n"/>
      <c r="U353" s="9" t="n"/>
      <c r="V353" s="9" t="n"/>
      <c r="W353" s="9" t="n"/>
      <c r="X353" s="12" t="n">
        <v>0</v>
      </c>
      <c r="Y353" s="12" t="n">
        <v>0</v>
      </c>
      <c r="Z353" s="12" t="n">
        <v>0</v>
      </c>
      <c r="AA353" s="12" t="n">
        <v>0</v>
      </c>
      <c r="AB353" s="12" t="n">
        <v>0</v>
      </c>
      <c r="AC353" s="12" t="n">
        <v>0</v>
      </c>
    </row>
    <row outlineLevel="0" r="354">
      <c r="A354" s="4" t="s">
        <v>130</v>
      </c>
      <c r="B354" s="6" t="s">
        <v>93</v>
      </c>
      <c r="C354" s="10" t="str">
        <f aca="false" ca="false" dt2D="false" dtr="false" t="normal">IF(X352="", "", X352)</f>
        <v/>
      </c>
      <c r="D354" s="10" t="str">
        <f aca="false" ca="false" dt2D="false" dtr="false" t="normal">IF(Y352="", "", Y352)</f>
        <v/>
      </c>
      <c r="E354" s="10" t="n">
        <f aca="false" ca="false" dt2D="false" dtr="false" t="normal">IF(Z352="", "", Z352)</f>
        <v>108.59999999999999</v>
      </c>
      <c r="F354" s="10" t="n">
        <f aca="false" ca="false" dt2D="false" dtr="false" t="normal">F433</f>
        <v>104.2</v>
      </c>
      <c r="G354" s="10" t="n">
        <f aca="false" ca="false" dt2D="false" dtr="false" t="normal">G433</f>
        <v>103.5</v>
      </c>
      <c r="H354" s="10" t="n">
        <f aca="false" ca="false" dt2D="false" dtr="false" t="normal">H433</f>
        <v>103.8</v>
      </c>
      <c r="I354" s="10" t="n">
        <f aca="false" ca="false" dt2D="false" dtr="false" t="normal">I433</f>
        <v>104</v>
      </c>
      <c r="J354" s="9" t="n"/>
      <c r="K354" s="9" t="n"/>
      <c r="L354" s="9" t="n"/>
      <c r="M354" s="9" t="n"/>
      <c r="N354" s="11" t="n"/>
      <c r="O354" s="9" t="n"/>
      <c r="P354" s="9" t="n"/>
      <c r="Q354" s="9" t="n"/>
      <c r="R354" s="9" t="n"/>
      <c r="S354" s="9" t="n"/>
      <c r="T354" s="9" t="n"/>
      <c r="U354" s="9" t="n"/>
      <c r="V354" s="9" t="n"/>
      <c r="W354" s="9" t="n"/>
      <c r="X354" s="12" t="n"/>
      <c r="Y354" s="12" t="n"/>
      <c r="Z354" s="12" t="n"/>
      <c r="AA354" s="12" t="n"/>
      <c r="AB354" s="12" t="n"/>
      <c r="AC354" s="12" t="n"/>
    </row>
    <row outlineLevel="0" r="355">
      <c r="A355" s="4" t="s">
        <v>133</v>
      </c>
      <c r="B355" s="6" t="s">
        <v>134</v>
      </c>
      <c r="C355" s="26" t="n">
        <f aca="false" ca="false" dt2D="false" dtr="false" t="normal">IF(X353="", "", X353)</f>
        <v>0</v>
      </c>
      <c r="D355" s="27" t="n">
        <f aca="false" ca="false" dt2D="false" dtr="false" t="normal">IFERROR(IF(C353=0, 0, D353/C353/IF(D354&lt;&gt;0, D354, 100)*10000), 0)</f>
        <v>0</v>
      </c>
      <c r="E355" s="27" t="n">
        <f aca="false" ca="false" dt2D="false" dtr="false" t="normal">IFERROR(IF(D353=0, 0, E353/D353/IF(E354&lt;&gt;0, E354, 100)*10000), 0)</f>
        <v>0</v>
      </c>
      <c r="F355" s="27" t="n">
        <f aca="false" ca="false" dt2D="false" dtr="false" t="normal">IFERROR(IF(E353=0, 0, F353/E353/IF(F354&lt;&gt;0, F354, 100)*10000), 0)</f>
        <v>0</v>
      </c>
      <c r="G355" s="27" t="n">
        <f aca="false" ca="false" dt2D="false" dtr="false" t="normal">IFERROR(IF(F353=0, 0, G353/F353/IF(G354&lt;&gt;0, G354, 100)*10000), 0)</f>
        <v>0</v>
      </c>
      <c r="H355" s="27" t="n">
        <f aca="false" ca="false" dt2D="false" dtr="false" t="normal">IFERROR(IF(G353=0, 0, H353/G353/IF(H354&lt;&gt;0, H354, 100)*10000), 0)</f>
        <v>0</v>
      </c>
      <c r="I355" s="27" t="n">
        <f aca="false" ca="false" dt2D="false" dtr="false" t="normal">IFERROR(IF(H353=0, 0, I353/H353/IF(I354&lt;&gt;0, I354, 100)*10000), 0)</f>
        <v>0</v>
      </c>
      <c r="J355" s="9" t="n"/>
      <c r="K355" s="9" t="n"/>
      <c r="L355" s="9" t="n"/>
      <c r="M355" s="9" t="n"/>
      <c r="N355" s="11" t="n"/>
      <c r="O355" s="9" t="n"/>
      <c r="P355" s="9" t="n"/>
      <c r="Q355" s="9" t="n"/>
      <c r="R355" s="9" t="n"/>
      <c r="S355" s="9" t="n"/>
      <c r="T355" s="9" t="n"/>
      <c r="U355" s="9" t="n"/>
      <c r="V355" s="9" t="n"/>
      <c r="W355" s="9" t="n"/>
      <c r="X355" s="12" t="s">
        <v>1</v>
      </c>
      <c r="Y355" s="12" t="s">
        <v>1</v>
      </c>
      <c r="Z355" s="12" t="s">
        <v>1</v>
      </c>
      <c r="AA355" s="12" t="s">
        <v>1</v>
      </c>
      <c r="AB355" s="12" t="s">
        <v>1</v>
      </c>
      <c r="AC355" s="12" t="s">
        <v>1</v>
      </c>
    </row>
    <row outlineLevel="0" r="356">
      <c r="A356" s="4" t="s">
        <v>142</v>
      </c>
      <c r="B356" s="151" t="n"/>
      <c r="C356" s="27" t="n"/>
      <c r="D356" s="27" t="n"/>
      <c r="E356" s="27" t="n"/>
      <c r="F356" s="27" t="n"/>
      <c r="G356" s="27" t="n"/>
      <c r="H356" s="27" t="n"/>
      <c r="I356" s="27" t="n"/>
      <c r="J356" s="9" t="n"/>
      <c r="K356" s="9" t="n"/>
      <c r="L356" s="9" t="n"/>
      <c r="M356" s="9" t="n"/>
      <c r="N356" s="11" t="n"/>
      <c r="O356" s="9" t="n"/>
      <c r="P356" s="9" t="n"/>
      <c r="Q356" s="9" t="n"/>
      <c r="R356" s="9" t="n"/>
      <c r="S356" s="9" t="n"/>
      <c r="T356" s="9" t="n"/>
      <c r="U356" s="9" t="n"/>
      <c r="V356" s="9" t="n"/>
      <c r="W356" s="9" t="n"/>
      <c r="X356" s="12" t="s">
        <v>1</v>
      </c>
      <c r="Y356" s="12" t="s">
        <v>1</v>
      </c>
      <c r="Z356" s="12" t="n">
        <v>105.3</v>
      </c>
      <c r="AA356" s="12" t="n">
        <v>104.59999999999999</v>
      </c>
      <c r="AB356" s="12" t="n">
        <v>104.5</v>
      </c>
      <c r="AC356" s="12" t="n">
        <v>104.3</v>
      </c>
    </row>
    <row outlineLevel="0" r="357">
      <c r="A357" s="4" t="s">
        <v>147</v>
      </c>
      <c r="B357" s="6" t="s">
        <v>148</v>
      </c>
      <c r="C357" s="10" t="str">
        <f aca="false" ca="false" dt2D="false" dtr="false" t="normal">IF(X355="", "", X355)</f>
        <v/>
      </c>
      <c r="D357" s="10" t="n"/>
      <c r="E357" s="10" t="n"/>
      <c r="F357" s="10" t="n"/>
      <c r="G357" s="10" t="n"/>
      <c r="H357" s="10" t="n"/>
      <c r="I357" s="10" t="n"/>
      <c r="J357" s="9" t="n"/>
      <c r="K357" s="9" t="n"/>
      <c r="L357" s="9" t="n"/>
      <c r="M357" s="9" t="n"/>
      <c r="N357" s="11" t="n"/>
      <c r="O357" s="9" t="n"/>
      <c r="P357" s="9" t="n"/>
      <c r="Q357" s="9" t="n"/>
      <c r="R357" s="9" t="n"/>
      <c r="S357" s="9" t="n"/>
      <c r="T357" s="9" t="n"/>
      <c r="U357" s="9" t="n"/>
      <c r="V357" s="9" t="n"/>
      <c r="W357" s="9" t="n"/>
      <c r="X357" s="12" t="n">
        <v>0</v>
      </c>
      <c r="Y357" s="12" t="n">
        <v>0</v>
      </c>
      <c r="Z357" s="12" t="n">
        <v>0</v>
      </c>
      <c r="AA357" s="12" t="n">
        <v>0</v>
      </c>
      <c r="AB357" s="12" t="n">
        <v>0</v>
      </c>
      <c r="AC357" s="12" t="n">
        <v>0</v>
      </c>
    </row>
    <row outlineLevel="0" r="358">
      <c r="A358" s="4" t="s">
        <v>152</v>
      </c>
      <c r="B358" s="6" t="s">
        <v>153</v>
      </c>
      <c r="C358" s="10" t="str">
        <f aca="false" ca="false" dt2D="false" dtr="false" t="normal">IF(X356="", "", X356)</f>
        <v/>
      </c>
      <c r="D358" s="10" t="str">
        <f aca="false" ca="false" dt2D="false" dtr="false" t="normal">IF(Y356="", "", Y356)</f>
        <v/>
      </c>
      <c r="E358" s="10" t="n">
        <f aca="false" ca="false" dt2D="false" dtr="false" t="normal">IF(Z356="", "", Z356)</f>
        <v>105.3</v>
      </c>
      <c r="F358" s="10" t="n">
        <f aca="false" ca="false" dt2D="false" dtr="false" t="normal">F428</f>
        <v>106</v>
      </c>
      <c r="G358" s="10" t="n">
        <f aca="false" ca="false" dt2D="false" dtr="false" t="normal">G428</f>
        <v>104.7</v>
      </c>
      <c r="H358" s="10" t="n">
        <f aca="false" ca="false" dt2D="false" dtr="false" t="normal">H428</f>
        <v>104.2</v>
      </c>
      <c r="I358" s="10" t="n">
        <f aca="false" ca="false" dt2D="false" dtr="false" t="normal">I428</f>
        <v>103.90000000000001</v>
      </c>
      <c r="J358" s="9" t="n"/>
      <c r="K358" s="9" t="n"/>
      <c r="L358" s="9" t="n"/>
      <c r="M358" s="9" t="n"/>
      <c r="N358" s="11" t="n"/>
      <c r="O358" s="9" t="n"/>
      <c r="P358" s="9" t="n"/>
      <c r="Q358" s="9" t="n"/>
      <c r="R358" s="9" t="n"/>
      <c r="S358" s="9" t="n"/>
      <c r="T358" s="9" t="n"/>
      <c r="U358" s="9" t="n"/>
      <c r="V358" s="9" t="n"/>
      <c r="W358" s="9" t="n"/>
      <c r="X358" s="12" t="n"/>
      <c r="Y358" s="12" t="n"/>
      <c r="Z358" s="12" t="n"/>
      <c r="AA358" s="12" t="n"/>
      <c r="AB358" s="12" t="n"/>
      <c r="AC358" s="12" t="n"/>
    </row>
    <row outlineLevel="0" r="359">
      <c r="A359" s="4" t="s">
        <v>157</v>
      </c>
      <c r="B359" s="6" t="s">
        <v>158</v>
      </c>
      <c r="C359" s="26" t="n">
        <f aca="false" ca="false" dt2D="false" dtr="false" t="normal">IF(X357="", "", X357)</f>
        <v>0</v>
      </c>
      <c r="D359" s="27" t="n">
        <f aca="false" ca="false" dt2D="false" dtr="false" t="normal">IFERROR(IF(C357=0, 0, D357/C357/IF(D358&lt;&gt;0, D358, 100)*10000), 0)</f>
        <v>0</v>
      </c>
      <c r="E359" s="27" t="n">
        <f aca="false" ca="false" dt2D="false" dtr="false" t="normal">IFERROR(IF(D357=0, 0, E357/D357/IF(E358&lt;&gt;0, E358, 100)*10000), 0)</f>
        <v>0</v>
      </c>
      <c r="F359" s="27" t="n">
        <f aca="false" ca="false" dt2D="false" dtr="false" t="normal">IFERROR(IF(E357=0, 0, F357/E357/IF(F358&lt;&gt;0, F358, 100)*10000), 0)</f>
        <v>0</v>
      </c>
      <c r="G359" s="27" t="n">
        <f aca="false" ca="false" dt2D="false" dtr="false" t="normal">IFERROR(IF(F357=0, 0, G357/F357/IF(G358&lt;&gt;0, G358, 100)*10000), 0)</f>
        <v>0</v>
      </c>
      <c r="H359" s="27" t="n">
        <f aca="false" ca="false" dt2D="false" dtr="false" t="normal">IFERROR(IF(G357=0, 0, H357/G357/IF(H358&lt;&gt;0, H358, 100)*10000), 0)</f>
        <v>0</v>
      </c>
      <c r="I359" s="27" t="n">
        <f aca="false" ca="false" dt2D="false" dtr="false" t="normal">IFERROR(IF(H357=0, 0, I357/H357/IF(I358&lt;&gt;0, I358, 100)*10000), 0)</f>
        <v>0</v>
      </c>
      <c r="J359" s="9" t="n"/>
      <c r="K359" s="9" t="n"/>
      <c r="L359" s="9" t="n"/>
      <c r="M359" s="9" t="n"/>
      <c r="N359" s="11" t="n"/>
      <c r="O359" s="9" t="n"/>
      <c r="P359" s="9" t="n"/>
      <c r="Q359" s="9" t="n"/>
      <c r="R359" s="9" t="n"/>
      <c r="S359" s="9" t="n"/>
      <c r="T359" s="9" t="n"/>
      <c r="U359" s="9" t="n"/>
      <c r="V359" s="9" t="n"/>
      <c r="W359" s="9" t="n"/>
      <c r="X359" s="12" t="s">
        <v>1</v>
      </c>
      <c r="Y359" s="12" t="s">
        <v>1</v>
      </c>
      <c r="Z359" s="12" t="s">
        <v>1</v>
      </c>
      <c r="AA359" s="12" t="s">
        <v>1</v>
      </c>
      <c r="AB359" s="12" t="s">
        <v>1</v>
      </c>
      <c r="AC359" s="12" t="s">
        <v>1</v>
      </c>
    </row>
    <row outlineLevel="0" r="360">
      <c r="A360" s="4" t="s">
        <v>167</v>
      </c>
      <c r="B360" s="6" t="n"/>
      <c r="C360" s="27" t="n"/>
      <c r="D360" s="27" t="n"/>
      <c r="E360" s="27" t="n"/>
      <c r="F360" s="27" t="n"/>
      <c r="G360" s="27" t="n"/>
      <c r="H360" s="27" t="n"/>
      <c r="I360" s="27" t="n"/>
      <c r="J360" s="9" t="n"/>
      <c r="K360" s="9" t="n"/>
      <c r="L360" s="9" t="n"/>
      <c r="M360" s="9" t="n"/>
      <c r="N360" s="11" t="n"/>
      <c r="O360" s="9" t="n"/>
      <c r="P360" s="9" t="n"/>
      <c r="Q360" s="9" t="n"/>
      <c r="R360" s="9" t="n"/>
      <c r="S360" s="9" t="n"/>
      <c r="T360" s="9" t="n"/>
      <c r="U360" s="9" t="n"/>
      <c r="V360" s="9" t="n"/>
      <c r="W360" s="9" t="n"/>
      <c r="X360" s="12" t="s">
        <v>1</v>
      </c>
      <c r="Y360" s="12" t="s">
        <v>1</v>
      </c>
      <c r="Z360" s="12" t="n">
        <v>107.8</v>
      </c>
      <c r="AA360" s="12" t="n">
        <v>105.3</v>
      </c>
      <c r="AB360" s="12" t="n">
        <v>104.40000000000001</v>
      </c>
      <c r="AC360" s="12" t="n">
        <v>104.3</v>
      </c>
    </row>
    <row outlineLevel="0" r="361">
      <c r="A361" s="4" t="s">
        <v>169</v>
      </c>
      <c r="B361" s="6" t="s">
        <v>170</v>
      </c>
      <c r="C361" s="10" t="str">
        <f aca="false" ca="false" dt2D="false" dtr="false" t="normal">IF(X359="", "", X359)</f>
        <v/>
      </c>
      <c r="D361" s="10" t="n"/>
      <c r="E361" s="10" t="n"/>
      <c r="F361" s="10" t="n"/>
      <c r="G361" s="10" t="n"/>
      <c r="H361" s="10" t="n"/>
      <c r="I361" s="10" t="n"/>
      <c r="J361" s="9" t="n"/>
      <c r="K361" s="9" t="n"/>
      <c r="L361" s="9" t="n"/>
      <c r="M361" s="9" t="n"/>
      <c r="N361" s="11" t="n"/>
      <c r="O361" s="9" t="n"/>
      <c r="P361" s="9" t="n"/>
      <c r="Q361" s="9" t="n"/>
      <c r="R361" s="9" t="n"/>
      <c r="S361" s="9" t="n"/>
      <c r="T361" s="9" t="n"/>
      <c r="U361" s="9" t="n"/>
      <c r="V361" s="9" t="n"/>
      <c r="W361" s="9" t="n"/>
      <c r="X361" s="12" t="n">
        <v>0</v>
      </c>
      <c r="Y361" s="12" t="n">
        <v>0</v>
      </c>
      <c r="Z361" s="12" t="n">
        <v>0</v>
      </c>
      <c r="AA361" s="12" t="n">
        <v>0</v>
      </c>
      <c r="AB361" s="12" t="n">
        <v>0</v>
      </c>
      <c r="AC361" s="12" t="n">
        <v>0</v>
      </c>
    </row>
    <row outlineLevel="0" r="362">
      <c r="A362" s="4" t="s">
        <v>177</v>
      </c>
      <c r="B362" s="6" t="s">
        <v>178</v>
      </c>
      <c r="C362" s="10" t="str">
        <f aca="false" ca="false" dt2D="false" dtr="false" t="normal">IF(X360="", "", X360)</f>
        <v/>
      </c>
      <c r="D362" s="10" t="str">
        <f aca="false" ca="false" dt2D="false" dtr="false" t="normal">IF(Y360="", "", Y360)</f>
        <v/>
      </c>
      <c r="E362" s="10" t="n">
        <f aca="false" ca="false" dt2D="false" dtr="false" t="normal">IF(Z360="", "", Z360)</f>
        <v>107.8</v>
      </c>
      <c r="F362" s="10" t="n">
        <f aca="false" ca="false" dt2D="false" dtr="false" t="normal">F434</f>
        <v>106.5</v>
      </c>
      <c r="G362" s="10" t="n">
        <f aca="false" ca="false" dt2D="false" dtr="false" t="normal">G434</f>
        <v>105</v>
      </c>
      <c r="H362" s="10" t="n">
        <f aca="false" ca="false" dt2D="false" dtr="false" t="normal">H434</f>
        <v>104.09999999999999</v>
      </c>
      <c r="I362" s="10" t="n">
        <f aca="false" ca="false" dt2D="false" dtr="false" t="normal">I434</f>
        <v>104.09999999999999</v>
      </c>
      <c r="J362" s="9" t="n"/>
      <c r="K362" s="9" t="n"/>
      <c r="L362" s="9" t="n"/>
      <c r="M362" s="9" t="n"/>
      <c r="N362" s="11" t="n"/>
      <c r="O362" s="9" t="n"/>
      <c r="P362" s="9" t="n"/>
      <c r="Q362" s="9" t="n"/>
      <c r="R362" s="9" t="n"/>
      <c r="S362" s="9" t="n"/>
      <c r="T362" s="9" t="n"/>
      <c r="U362" s="9" t="n"/>
      <c r="V362" s="9" t="n"/>
      <c r="W362" s="9" t="n"/>
      <c r="X362" s="12" t="n"/>
      <c r="Y362" s="12" t="n"/>
      <c r="Z362" s="12" t="n"/>
      <c r="AA362" s="12" t="n"/>
      <c r="AB362" s="12" t="n"/>
      <c r="AC362" s="12" t="n"/>
    </row>
    <row outlineLevel="0" r="363">
      <c r="A363" s="163" t="s">
        <v>182</v>
      </c>
      <c r="B363" s="164" t="s">
        <v>183</v>
      </c>
      <c r="C363" s="165" t="n">
        <f aca="false" ca="false" dt2D="false" dtr="false" t="normal">IF(X361="", "", X361)</f>
        <v>0</v>
      </c>
      <c r="D363" s="134" t="n">
        <f aca="false" ca="false" dt2D="false" dtr="false" t="normal">IFERROR(IF(C361=0, 0, D361/C361/IF(D362&lt;&gt;0, D362, 100)*10000), 0)</f>
        <v>0</v>
      </c>
      <c r="E363" s="134" t="n">
        <f aca="false" ca="false" dt2D="false" dtr="false" t="normal">IFERROR(IF(D361=0, 0, E361/D361/IF(E362&lt;&gt;0, E362, 100)*10000), 0)</f>
        <v>0</v>
      </c>
      <c r="F363" s="134" t="n">
        <f aca="false" ca="false" dt2D="false" dtr="false" t="normal">IFERROR(IF(E361=0, 0, F361/E361/IF(F362&lt;&gt;0, F362, 100)*10000), 0)</f>
        <v>0</v>
      </c>
      <c r="G363" s="134" t="n">
        <f aca="false" ca="false" dt2D="false" dtr="false" t="normal">IFERROR(IF(F361=0, 0, G361/F361/IF(G362&lt;&gt;0, G362, 100)*10000), 0)</f>
        <v>0</v>
      </c>
      <c r="H363" s="134" t="n">
        <f aca="false" ca="false" dt2D="false" dtr="false" t="normal">IFERROR(IF(G361=0, 0, H361/G361/IF(H362&lt;&gt;0, H362, 100)*10000), 0)</f>
        <v>0</v>
      </c>
      <c r="I363" s="134" t="n">
        <f aca="false" ca="false" dt2D="false" dtr="false" t="normal">IFERROR(IF(H361=0, 0, I361/H361/IF(I362&lt;&gt;0, I362, 100)*10000), 0)</f>
        <v>0</v>
      </c>
      <c r="J363" s="9" t="n"/>
      <c r="K363" s="9" t="n"/>
      <c r="L363" s="9" t="n"/>
      <c r="M363" s="9" t="n"/>
      <c r="N363" s="11" t="n"/>
      <c r="O363" s="9" t="n"/>
      <c r="P363" s="9" t="n"/>
      <c r="Q363" s="9" t="n"/>
      <c r="R363" s="9" t="n"/>
      <c r="S363" s="9" t="n"/>
      <c r="T363" s="9" t="n"/>
      <c r="U363" s="9" t="n"/>
      <c r="V363" s="9" t="n"/>
      <c r="W363" s="9" t="n"/>
      <c r="X363" s="12" t="n">
        <v>77</v>
      </c>
      <c r="Y363" s="12" t="n">
        <v>83.900000000000006</v>
      </c>
      <c r="Z363" s="12" t="n">
        <v>89.400000000000006</v>
      </c>
      <c r="AA363" s="12" t="n">
        <v>96.700000000000003</v>
      </c>
      <c r="AB363" s="12" t="n">
        <v>105.59999999999999</v>
      </c>
      <c r="AC363" s="12" t="n">
        <v>114.90000000000001</v>
      </c>
    </row>
    <row customHeight="true" ht="15.046875" outlineLevel="0" r="364">
      <c r="A364" s="166" t="n"/>
      <c r="B364" s="167" t="n"/>
      <c r="C364" s="168" t="n"/>
      <c r="D364" s="7" t="n"/>
      <c r="E364" s="7" t="n"/>
      <c r="F364" s="7" t="n"/>
      <c r="G364" s="7" t="n"/>
      <c r="H364" s="7" t="n"/>
      <c r="I364" s="7" t="n"/>
      <c r="J364" s="9" t="n"/>
      <c r="K364" s="9" t="n"/>
      <c r="L364" s="9" t="n"/>
      <c r="M364" s="9" t="n"/>
      <c r="N364" s="169" t="s">
        <v>194</v>
      </c>
      <c r="O364" s="169" t="s"/>
      <c r="P364" s="169" t="s"/>
      <c r="Q364" s="169" t="s"/>
      <c r="R364" s="169" t="s"/>
      <c r="S364" s="169" t="s"/>
      <c r="T364" s="169" t="s"/>
      <c r="U364" s="169" t="s"/>
      <c r="V364" s="170" t="n"/>
      <c r="W364" s="170" t="n"/>
      <c r="X364" s="12" t="n">
        <v>105.5</v>
      </c>
      <c r="Y364" s="12" t="n">
        <v>106.40000000000001</v>
      </c>
      <c r="Z364" s="12" t="n">
        <v>105.3</v>
      </c>
      <c r="AA364" s="12" t="n">
        <v>104.59999999999999</v>
      </c>
      <c r="AB364" s="12" t="n">
        <v>104.5</v>
      </c>
      <c r="AC364" s="12" t="n">
        <v>104.3</v>
      </c>
    </row>
    <row customHeight="true" ht="15.046875" outlineLevel="0" r="365">
      <c r="A365" s="171" t="n">
        <v>49</v>
      </c>
      <c r="B365" s="172" t="s"/>
      <c r="C365" s="173" t="s"/>
      <c r="D365" s="174" t="s"/>
      <c r="E365" s="175" t="s"/>
      <c r="F365" s="176" t="s"/>
      <c r="G365" s="177" t="s"/>
      <c r="H365" s="178" t="s"/>
      <c r="I365" s="179" t="s"/>
      <c r="J365" s="9" t="n"/>
      <c r="K365" s="9" t="n"/>
      <c r="L365" s="9" t="n"/>
      <c r="M365" s="9" t="n"/>
      <c r="N365" s="169" t="n"/>
      <c r="O365" s="169" t="n"/>
      <c r="P365" s="169" t="n"/>
      <c r="Q365" s="169" t="n"/>
      <c r="R365" s="169" t="n"/>
      <c r="S365" s="169" t="n"/>
      <c r="T365" s="169" t="n"/>
      <c r="U365" s="169" t="n"/>
      <c r="V365" s="170" t="n"/>
      <c r="W365" s="170" t="n"/>
      <c r="X365" s="12" t="n"/>
      <c r="Y365" s="12" t="n"/>
      <c r="Z365" s="12" t="n"/>
      <c r="AA365" s="12" t="n"/>
      <c r="AB365" s="12" t="n"/>
      <c r="AC365" s="12" t="n"/>
    </row>
    <row outlineLevel="0" r="366">
      <c r="A366" s="4" t="s">
        <v>202</v>
      </c>
      <c r="B366" s="6" t="s">
        <v>204</v>
      </c>
      <c r="C366" s="10" t="n">
        <f aca="false" ca="false" dt2D="false" dtr="false" t="normal">ROUND(SUM(C371, C375, C379, C385, C389, C393, C397, C403, C407, C411), 1)</f>
        <v>77</v>
      </c>
      <c r="D366" s="10" t="n">
        <f aca="false" ca="false" dt2D="false" dtr="false" t="normal">ROUND(SUM(D371, D375, D379, D385, D389, D393, D397, D403, D407, D411), 1)</f>
        <v>83.900000000000006</v>
      </c>
      <c r="E366" s="10" t="n">
        <f aca="false" ca="false" dt2D="false" dtr="false" t="normal">ROUND(SUM(E371, E375, E379, E385, E389, E393, E397, E403, E407, E411), 1)</f>
        <v>89.400000000000006</v>
      </c>
      <c r="F366" s="10" t="n">
        <f aca="false" ca="false" dt2D="false" dtr="false" t="normal">ROUND(SUM(F371, F375, F379, F385, F389, F393, F397, F403, F407, F411), 1)</f>
        <v>96.700000000000003</v>
      </c>
      <c r="G366" s="10" t="n">
        <f aca="false" ca="false" dt2D="false" dtr="false" t="normal">ROUND(SUM(G371, G375, G379, G385, G389, G393, G397, G403, G407, G411), 1)</f>
        <v>105.59999999999999</v>
      </c>
      <c r="H366" s="10" t="n">
        <f aca="false" ca="false" dt2D="false" dtr="false" t="normal">ROUND(SUM(H371, H375, H379, H385, H389, H393, H397, H403, H407, H411), 1)</f>
        <v>115</v>
      </c>
      <c r="I366" s="10" t="n">
        <f aca="false" ca="false" dt2D="false" dtr="false" t="normal">ROUND(SUM(I371, I375, I379, I385, I389, I393, I397, I403, I407, I411), 1)</f>
        <v>125.2</v>
      </c>
      <c r="J366" s="9" t="n"/>
      <c r="K366" s="9" t="n"/>
      <c r="L366" s="9" t="n"/>
      <c r="M366" s="9" t="n"/>
      <c r="N366" s="170" t="n"/>
      <c r="O366" s="170" t="n"/>
      <c r="P366" s="170" t="n"/>
      <c r="Q366" s="170" t="n"/>
      <c r="R366" s="170" t="n"/>
      <c r="S366" s="170" t="n"/>
      <c r="T366" s="170" t="n"/>
      <c r="U366" s="170" t="n"/>
      <c r="V366" s="9" t="n"/>
      <c r="W366" s="9" t="n"/>
      <c r="X366" s="12" t="n">
        <v>101.935449707432</v>
      </c>
      <c r="Y366" s="12" t="n">
        <v>102.406991504736</v>
      </c>
      <c r="Z366" s="12" t="n">
        <v>101.192234684487</v>
      </c>
      <c r="AA366" s="12" t="n">
        <v>103.40874579200199</v>
      </c>
      <c r="AB366" s="12" t="n">
        <v>104.50117019539501</v>
      </c>
      <c r="AC366" s="12" t="n">
        <v>104.321014555914</v>
      </c>
    </row>
    <row customHeight="true" ht="45.85546875" outlineLevel="0" r="367">
      <c r="A367" s="4" t="s">
        <v>210</v>
      </c>
      <c r="B367" s="6" t="s">
        <v>211</v>
      </c>
      <c r="C367" s="180" t="n">
        <v>105.5</v>
      </c>
      <c r="D367" s="180" t="n">
        <v>106.40000000000001</v>
      </c>
      <c r="E367" s="180" t="n">
        <v>105.3</v>
      </c>
      <c r="F367" s="180" t="n">
        <v>106</v>
      </c>
      <c r="G367" s="180" t="n">
        <v>104.7</v>
      </c>
      <c r="H367" s="180" t="n">
        <v>104.2</v>
      </c>
      <c r="I367" s="180" t="n">
        <v>103.90000000000001</v>
      </c>
      <c r="J367" s="9" t="n"/>
      <c r="K367" s="9" t="n"/>
      <c r="L367" s="9" t="n"/>
      <c r="M367" s="9" t="n"/>
      <c r="N367" s="181" t="s">
        <v>215</v>
      </c>
      <c r="O367" s="9" t="n"/>
      <c r="P367" s="9" t="n"/>
      <c r="Q367" s="9" t="n"/>
      <c r="R367" s="9" t="n"/>
      <c r="S367" s="9" t="n"/>
      <c r="T367" s="9" t="n"/>
      <c r="U367" s="9" t="n"/>
      <c r="V367" s="9" t="n"/>
      <c r="W367" s="9" t="n"/>
      <c r="X367" s="12" t="n"/>
      <c r="Y367" s="12" t="n"/>
      <c r="Z367" s="12" t="n"/>
      <c r="AA367" s="12" t="n"/>
      <c r="AB367" s="12" t="n"/>
      <c r="AC367" s="12" t="n"/>
    </row>
    <row outlineLevel="0" r="368">
      <c r="A368" s="4" t="s">
        <v>218</v>
      </c>
      <c r="B368" s="6" t="s">
        <v>219</v>
      </c>
      <c r="C368" s="26" t="n">
        <f aca="false" ca="false" dt2D="false" dtr="false" t="normal">IF(X366="", "", X366)</f>
        <v>101.935449707432</v>
      </c>
      <c r="D368" s="27" t="n">
        <f aca="false" ca="false" dt2D="false" dtr="false" t="normal">IFERROR(IF(C366=0, 0, D366/C366/IF(D367&lt;&gt;0, D367, 100)*10000), 0)</f>
        <v>102.40699150473587</v>
      </c>
      <c r="E368" s="27" t="n">
        <f aca="false" ca="false" dt2D="false" dtr="false" t="normal">IFERROR(IF(D366=0, 0, E366/D366/IF(E367&lt;&gt;0, E367, 100)*10000), 0)</f>
        <v>101.19223468448739</v>
      </c>
      <c r="F368" s="27" t="n">
        <f aca="false" ca="false" dt2D="false" dtr="false" t="normal">IFERROR(IF(E366=0, 0, F366/E366/IF(F367&lt;&gt;0, F367, 100)*10000), 0)</f>
        <v>102.04296990418301</v>
      </c>
      <c r="G368" s="27" t="n">
        <f aca="false" ca="false" dt2D="false" dtr="false" t="normal">IFERROR(IF(F366=0, 0, G366/F366/IF(G367&lt;&gt;0, G367, 100)*10000), 0)</f>
        <v>104.30155000400019</v>
      </c>
      <c r="H368" s="27" t="n">
        <f aca="false" ca="false" dt2D="false" dtr="false" t="normal">IFERROR(IF(G366=0, 0, H366/G366/IF(H367&lt;&gt;0, H367, 100)*10000), 0)</f>
        <v>104.5120107020299</v>
      </c>
      <c r="I368" s="27" t="n">
        <f aca="false" ca="false" dt2D="false" dtr="false" t="normal">IFERROR(IF(H366=0, 0, I366/H366/IF(I367&lt;&gt;0, I367, 100)*10000), 0)</f>
        <v>104.7830271582207</v>
      </c>
      <c r="J368" s="9" t="n"/>
      <c r="K368" s="9" t="n"/>
      <c r="L368" s="9" t="n"/>
      <c r="M368" s="9" t="n"/>
      <c r="N368" s="11" t="n"/>
      <c r="O368" s="9" t="n"/>
      <c r="P368" s="9" t="n"/>
      <c r="Q368" s="9" t="n"/>
      <c r="R368" s="9" t="n"/>
      <c r="S368" s="9" t="n"/>
      <c r="T368" s="9" t="n"/>
      <c r="U368" s="9" t="n"/>
      <c r="V368" s="9" t="n"/>
      <c r="W368" s="9" t="n"/>
      <c r="X368" s="12" t="n"/>
      <c r="Y368" s="12" t="n"/>
      <c r="Z368" s="12" t="n"/>
      <c r="AA368" s="12" t="n"/>
      <c r="AB368" s="12" t="n"/>
      <c r="AC368" s="12" t="n"/>
    </row>
    <row outlineLevel="0" r="369">
      <c r="A369" s="4" t="s">
        <v>228</v>
      </c>
      <c r="B369" s="6" t="n"/>
      <c r="C369" s="182" t="n">
        <f aca="false" ca="false" dt2D="false" dtr="false" t="normal">ROUND(C366-ROUND(SUM(C371, C375, C379, C385, C389, C393, C397, C403, C407, C411), 1), 1)</f>
        <v>0</v>
      </c>
      <c r="D369" s="182" t="n">
        <f aca="false" ca="false" dt2D="false" dtr="false" t="normal">ROUND(D366-ROUND(SUM(D371, D375, D379, D385, D389, D393, D397, D403, D407, D411), 1), 1)</f>
        <v>0</v>
      </c>
      <c r="E369" s="182" t="n">
        <f aca="false" ca="false" dt2D="false" dtr="false" t="normal">ROUND(E366-ROUND(SUM(E371, E375, E379, E385, E389, E393, E397, E403, E407, E411), 1), 1)</f>
        <v>0</v>
      </c>
      <c r="F369" s="182" t="n">
        <f aca="false" ca="false" dt2D="false" dtr="false" t="normal">ROUND(F366-ROUND(SUM(F371, F375, F379, F385, F389, F393, F397, F403, F407, F411), 1), 1)</f>
        <v>0</v>
      </c>
      <c r="G369" s="182" t="n">
        <f aca="false" ca="false" dt2D="false" dtr="false" t="normal">ROUND(G366-ROUND(SUM(G371, G375, G379, G385, G389, G393, G397, G403, G407, G411), 1), 1)</f>
        <v>0</v>
      </c>
      <c r="H369" s="182" t="n">
        <f aca="false" ca="false" dt2D="false" dtr="false" t="normal">ROUND(H366-ROUND(SUM(H371, H375, H379, H385, H389, H393, H397, H403, H407, H411), 1), 1)</f>
        <v>0</v>
      </c>
      <c r="I369" s="182" t="n">
        <f aca="false" ca="false" dt2D="false" dtr="false" t="normal">ROUND(I366-ROUND(SUM(I371, I375, I379, I385, I389, I393, I397, I403, I407, I411), 1), 1)</f>
        <v>0</v>
      </c>
      <c r="J369" s="9" t="n"/>
      <c r="K369" s="9" t="n"/>
      <c r="L369" s="9" t="n"/>
      <c r="M369" s="9" t="n"/>
      <c r="N369" s="11" t="n"/>
      <c r="O369" s="9" t="n"/>
      <c r="P369" s="9" t="n"/>
      <c r="Q369" s="9" t="n"/>
      <c r="R369" s="9" t="n"/>
      <c r="S369" s="9" t="n"/>
      <c r="T369" s="9" t="n"/>
      <c r="U369" s="9" t="n"/>
      <c r="V369" s="9" t="n"/>
      <c r="W369" s="9" t="n"/>
      <c r="X369" s="12" t="s">
        <v>1</v>
      </c>
      <c r="Y369" s="12" t="s">
        <v>1</v>
      </c>
      <c r="Z369" s="12" t="s">
        <v>1</v>
      </c>
      <c r="AA369" s="12" t="s">
        <v>1</v>
      </c>
      <c r="AB369" s="12" t="s">
        <v>1</v>
      </c>
      <c r="AC369" s="12" t="s">
        <v>1</v>
      </c>
    </row>
    <row outlineLevel="0" r="370">
      <c r="A370" s="4" t="s">
        <v>235</v>
      </c>
      <c r="B370" s="6" t="n"/>
      <c r="C370" s="27" t="n"/>
      <c r="D370" s="27" t="n"/>
      <c r="E370" s="27" t="n"/>
      <c r="F370" s="27" t="n"/>
      <c r="G370" s="27" t="n"/>
      <c r="H370" s="27" t="n"/>
      <c r="I370" s="27" t="n"/>
      <c r="J370" s="9" t="n"/>
      <c r="K370" s="9" t="n"/>
      <c r="L370" s="9" t="n"/>
      <c r="M370" s="9" t="n"/>
      <c r="N370" s="11" t="n"/>
      <c r="O370" s="9" t="n"/>
      <c r="P370" s="9" t="n"/>
      <c r="Q370" s="9" t="n"/>
      <c r="R370" s="9" t="n"/>
      <c r="S370" s="9" t="n"/>
      <c r="T370" s="9" t="n"/>
      <c r="U370" s="9" t="n"/>
      <c r="V370" s="9" t="n"/>
      <c r="W370" s="9" t="n"/>
      <c r="X370" s="12" t="s">
        <v>1</v>
      </c>
      <c r="Y370" s="12" t="s">
        <v>1</v>
      </c>
      <c r="Z370" s="12" t="n">
        <v>104.8</v>
      </c>
      <c r="AA370" s="12" t="n">
        <v>104.8</v>
      </c>
      <c r="AB370" s="12" t="n">
        <v>104.3</v>
      </c>
      <c r="AC370" s="12" t="n">
        <v>104.2</v>
      </c>
    </row>
    <row outlineLevel="0" r="371">
      <c r="A371" s="4" t="s">
        <v>238</v>
      </c>
      <c r="B371" s="6" t="s">
        <v>239</v>
      </c>
      <c r="C371" s="10" t="str">
        <f aca="false" ca="false" dt2D="false" dtr="false" t="normal">IF(X369="", "", X369)</f>
        <v/>
      </c>
      <c r="D371" s="10" t="n"/>
      <c r="E371" s="10" t="n"/>
      <c r="F371" s="10" t="n"/>
      <c r="G371" s="10" t="n"/>
      <c r="H371" s="10" t="n"/>
      <c r="I371" s="10" t="n"/>
      <c r="J371" s="9" t="n"/>
      <c r="K371" s="9" t="n"/>
      <c r="L371" s="9" t="n"/>
      <c r="M371" s="9" t="n"/>
      <c r="N371" s="11" t="n"/>
      <c r="O371" s="9" t="n"/>
      <c r="P371" s="9" t="n"/>
      <c r="Q371" s="9" t="n"/>
      <c r="R371" s="9" t="n"/>
      <c r="S371" s="9" t="n"/>
      <c r="T371" s="9" t="n"/>
      <c r="U371" s="9" t="n"/>
      <c r="V371" s="9" t="n"/>
      <c r="W371" s="9" t="n"/>
      <c r="X371" s="12" t="n">
        <v>0</v>
      </c>
      <c r="Y371" s="12" t="n">
        <v>0</v>
      </c>
      <c r="Z371" s="12" t="n">
        <v>0</v>
      </c>
      <c r="AA371" s="12" t="n">
        <v>0</v>
      </c>
      <c r="AB371" s="12" t="n">
        <v>0</v>
      </c>
      <c r="AC371" s="12" t="n">
        <v>0</v>
      </c>
    </row>
    <row outlineLevel="0" r="372">
      <c r="A372" s="4" t="s">
        <v>242</v>
      </c>
      <c r="B372" s="6" t="s">
        <v>243</v>
      </c>
      <c r="C372" s="10" t="str">
        <f aca="false" ca="false" dt2D="false" dtr="false" t="normal">IF(X370="", "", X370)</f>
        <v/>
      </c>
      <c r="D372" s="10" t="str">
        <f aca="false" ca="false" dt2D="false" dtr="false" t="normal">IF(Y370="", "", Y370)</f>
        <v/>
      </c>
      <c r="E372" s="10" t="n">
        <f aca="false" ca="false" dt2D="false" dtr="false" t="normal">IF(Z370="", "", Z370)</f>
        <v>104.8</v>
      </c>
      <c r="F372" s="10" t="n">
        <f aca="false" ca="false" dt2D="false" dtr="false" t="normal">F424</f>
        <v>105.5</v>
      </c>
      <c r="G372" s="10" t="n">
        <f aca="false" ca="false" dt2D="false" dtr="false" t="normal">G424</f>
        <v>102.59999999999999</v>
      </c>
      <c r="H372" s="10" t="n">
        <f aca="false" ca="false" dt2D="false" dtr="false" t="normal">H424</f>
        <v>104.59999999999999</v>
      </c>
      <c r="I372" s="10" t="n">
        <f aca="false" ca="false" dt2D="false" dtr="false" t="normal">I424</f>
        <v>103.90000000000001</v>
      </c>
      <c r="J372" s="9" t="n"/>
      <c r="K372" s="9" t="n"/>
      <c r="L372" s="9" t="n"/>
      <c r="M372" s="9" t="n"/>
      <c r="N372" s="11" t="n"/>
      <c r="O372" s="9" t="n"/>
      <c r="P372" s="9" t="n"/>
      <c r="Q372" s="9" t="n"/>
      <c r="R372" s="9" t="n"/>
      <c r="S372" s="9" t="n"/>
      <c r="T372" s="9" t="n"/>
      <c r="U372" s="9" t="n"/>
      <c r="V372" s="9" t="n"/>
      <c r="W372" s="9" t="n"/>
      <c r="X372" s="12" t="n"/>
      <c r="Y372" s="12" t="n"/>
      <c r="Z372" s="12" t="n"/>
      <c r="AA372" s="12" t="n"/>
      <c r="AB372" s="12" t="n"/>
      <c r="AC372" s="12" t="n"/>
    </row>
    <row outlineLevel="0" r="373">
      <c r="A373" s="4" t="s">
        <v>248</v>
      </c>
      <c r="B373" s="6" t="s">
        <v>249</v>
      </c>
      <c r="C373" s="26" t="n">
        <f aca="false" ca="false" dt2D="false" dtr="false" t="normal">IF(X371="", "", X371)</f>
        <v>0</v>
      </c>
      <c r="D373" s="27" t="n">
        <f aca="false" ca="false" dt2D="false" dtr="false" t="normal">IFERROR(IF(C371=0, 0, D371/C371/IF(D372&lt;&gt;0, D372, 100)*10000), 0)</f>
        <v>0</v>
      </c>
      <c r="E373" s="27" t="n">
        <f aca="false" ca="false" dt2D="false" dtr="false" t="normal">IFERROR(IF(D371=0, 0, E371/D371/IF(E372&lt;&gt;0, E372, 100)*10000), 0)</f>
        <v>0</v>
      </c>
      <c r="F373" s="27" t="n">
        <f aca="false" ca="false" dt2D="false" dtr="false" t="normal">IFERROR(IF(E371=0, 0, F371/E371/IF(F372&lt;&gt;0, F372, 100)*10000), 0)</f>
        <v>0</v>
      </c>
      <c r="G373" s="27" t="n">
        <f aca="false" ca="false" dt2D="false" dtr="false" t="normal">IFERROR(IF(F371=0, 0, G371/F371/IF(G372&lt;&gt;0, G372, 100)*10000), 0)</f>
        <v>0</v>
      </c>
      <c r="H373" s="27" t="n">
        <f aca="false" ca="false" dt2D="false" dtr="false" t="normal">IFERROR(IF(G371=0, 0, H371/G371/IF(H372&lt;&gt;0, H372, 100)*10000), 0)</f>
        <v>0</v>
      </c>
      <c r="I373" s="27" t="n">
        <f aca="false" ca="false" dt2D="false" dtr="false" t="normal">IFERROR(IF(H371=0, 0, I371/H371/IF(I372&lt;&gt;0, I372, 100)*10000), 0)</f>
        <v>0</v>
      </c>
      <c r="J373" s="9" t="n"/>
      <c r="K373" s="9" t="n"/>
      <c r="L373" s="9" t="n"/>
      <c r="M373" s="9" t="n"/>
      <c r="N373" s="11" t="n"/>
      <c r="O373" s="9" t="n"/>
      <c r="P373" s="9" t="n"/>
      <c r="Q373" s="9" t="n"/>
      <c r="R373" s="9" t="n"/>
      <c r="S373" s="9" t="n"/>
      <c r="T373" s="9" t="n"/>
      <c r="U373" s="9" t="n"/>
      <c r="V373" s="9" t="n"/>
      <c r="W373" s="9" t="n"/>
      <c r="X373" s="12" t="s">
        <v>1</v>
      </c>
      <c r="Y373" s="12" t="s">
        <v>1</v>
      </c>
      <c r="Z373" s="12" t="s">
        <v>1</v>
      </c>
      <c r="AA373" s="12" t="s">
        <v>1</v>
      </c>
      <c r="AB373" s="12" t="s">
        <v>1</v>
      </c>
      <c r="AC373" s="12" t="s">
        <v>1</v>
      </c>
    </row>
    <row outlineLevel="0" r="374">
      <c r="A374" s="4" t="s">
        <v>258</v>
      </c>
      <c r="B374" s="6" t="n"/>
      <c r="C374" s="27" t="n"/>
      <c r="D374" s="27" t="n"/>
      <c r="E374" s="27" t="n"/>
      <c r="F374" s="27" t="n"/>
      <c r="G374" s="27" t="n"/>
      <c r="H374" s="27" t="n"/>
      <c r="I374" s="27" t="n"/>
      <c r="J374" s="9" t="n"/>
      <c r="K374" s="9" t="n"/>
      <c r="L374" s="9" t="n"/>
      <c r="M374" s="9" t="n"/>
      <c r="N374" s="11" t="n"/>
      <c r="O374" s="9" t="n"/>
      <c r="P374" s="9" t="n"/>
      <c r="Q374" s="9" t="n"/>
      <c r="R374" s="9" t="n"/>
      <c r="S374" s="9" t="n"/>
      <c r="T374" s="9" t="n"/>
      <c r="U374" s="9" t="n"/>
      <c r="V374" s="9" t="n"/>
      <c r="W374" s="9" t="n"/>
      <c r="X374" s="12" t="s">
        <v>1</v>
      </c>
      <c r="Y374" s="12" t="s">
        <v>1</v>
      </c>
      <c r="Z374" s="12" t="n">
        <v>106</v>
      </c>
      <c r="AA374" s="12" t="n">
        <v>104.8</v>
      </c>
      <c r="AB374" s="12" t="n">
        <v>104.5</v>
      </c>
      <c r="AC374" s="12" t="n">
        <v>104.2</v>
      </c>
    </row>
    <row outlineLevel="0" r="375">
      <c r="A375" s="4" t="s">
        <v>263</v>
      </c>
      <c r="B375" s="6" t="s">
        <v>265</v>
      </c>
      <c r="C375" s="10" t="str">
        <f aca="false" ca="false" dt2D="false" dtr="false" t="normal">IF(X373="", "", X373)</f>
        <v/>
      </c>
      <c r="D375" s="10" t="n"/>
      <c r="E375" s="10" t="n"/>
      <c r="F375" s="10" t="n"/>
      <c r="G375" s="10" t="n"/>
      <c r="H375" s="10" t="n"/>
      <c r="I375" s="10" t="n"/>
      <c r="J375" s="9" t="n"/>
      <c r="K375" s="9" t="n"/>
      <c r="L375" s="9" t="n"/>
      <c r="M375" s="9" t="n"/>
      <c r="N375" s="11" t="n"/>
      <c r="O375" s="9" t="n"/>
      <c r="P375" s="9" t="n"/>
      <c r="Q375" s="9" t="n"/>
      <c r="R375" s="9" t="n"/>
      <c r="S375" s="9" t="n"/>
      <c r="T375" s="9" t="n"/>
      <c r="U375" s="9" t="n"/>
      <c r="V375" s="9" t="n"/>
      <c r="W375" s="9" t="n"/>
      <c r="X375" s="12" t="n">
        <v>0</v>
      </c>
      <c r="Y375" s="12" t="n">
        <v>0</v>
      </c>
      <c r="Z375" s="12" t="n">
        <v>0</v>
      </c>
      <c r="AA375" s="12" t="n">
        <v>0</v>
      </c>
      <c r="AB375" s="12" t="n">
        <v>0</v>
      </c>
      <c r="AC375" s="12" t="n">
        <v>0</v>
      </c>
    </row>
    <row outlineLevel="0" r="376">
      <c r="A376" s="4" t="s">
        <v>270</v>
      </c>
      <c r="B376" s="6" t="s">
        <v>52</v>
      </c>
      <c r="C376" s="10" t="str">
        <f aca="false" ca="false" dt2D="false" dtr="false" t="normal">IF(X374="", "", X374)</f>
        <v/>
      </c>
      <c r="D376" s="10" t="str">
        <f aca="false" ca="false" dt2D="false" dtr="false" t="normal">IF(Y374="", "", Y374)</f>
        <v/>
      </c>
      <c r="E376" s="10" t="n">
        <f aca="false" ca="false" dt2D="false" dtr="false" t="normal">IF(Z374="", "", Z374)</f>
        <v>106</v>
      </c>
      <c r="F376" s="10" t="n">
        <f aca="false" ca="false" dt2D="false" dtr="false" t="normal">F425</f>
        <v>104.8</v>
      </c>
      <c r="G376" s="10" t="n">
        <f aca="false" ca="false" dt2D="false" dtr="false" t="normal">G425</f>
        <v>104.5</v>
      </c>
      <c r="H376" s="10" t="n">
        <f aca="false" ca="false" dt2D="false" dtr="false" t="normal">H425</f>
        <v>104.09999999999999</v>
      </c>
      <c r="I376" s="10" t="n">
        <f aca="false" ca="false" dt2D="false" dtr="false" t="normal">I425</f>
        <v>103.90000000000001</v>
      </c>
      <c r="J376" s="9" t="n"/>
      <c r="K376" s="9" t="n"/>
      <c r="L376" s="9" t="n"/>
      <c r="M376" s="9" t="n"/>
      <c r="N376" s="11" t="n"/>
      <c r="O376" s="9" t="n"/>
      <c r="P376" s="9" t="n"/>
      <c r="Q376" s="9" t="n"/>
      <c r="R376" s="9" t="n"/>
      <c r="S376" s="9" t="n"/>
      <c r="T376" s="9" t="n"/>
      <c r="U376" s="9" t="n"/>
      <c r="V376" s="9" t="n"/>
      <c r="W376" s="9" t="n"/>
      <c r="X376" s="12" t="n"/>
      <c r="Y376" s="12" t="n"/>
      <c r="Z376" s="12" t="n"/>
      <c r="AA376" s="12" t="n"/>
      <c r="AB376" s="12" t="n"/>
      <c r="AC376" s="12" t="n"/>
    </row>
    <row outlineLevel="0" r="377">
      <c r="A377" s="4" t="s">
        <v>274</v>
      </c>
      <c r="B377" s="6" t="s">
        <v>275</v>
      </c>
      <c r="C377" s="26" t="n">
        <f aca="false" ca="false" dt2D="false" dtr="false" t="normal">IF(X375="", "", X375)</f>
        <v>0</v>
      </c>
      <c r="D377" s="27" t="n">
        <f aca="false" ca="false" dt2D="false" dtr="false" t="normal">IFERROR(IF(C375=0, 0, D375/C375/IF(D376&lt;&gt;0, D376, 100)*10000), 0)</f>
        <v>0</v>
      </c>
      <c r="E377" s="27" t="n">
        <f aca="false" ca="false" dt2D="false" dtr="false" t="normal">IFERROR(IF(D375=0, 0, E375/D375/IF(E376&lt;&gt;0, E376, 100)*10000), 0)</f>
        <v>0</v>
      </c>
      <c r="F377" s="27" t="n">
        <f aca="false" ca="false" dt2D="false" dtr="false" t="normal">IFERROR(IF(E375=0, 0, F375/E375/IF(F376&lt;&gt;0, F376, 100)*10000), 0)</f>
        <v>0</v>
      </c>
      <c r="G377" s="27" t="n">
        <f aca="false" ca="false" dt2D="false" dtr="false" t="normal">IFERROR(IF(F375=0, 0, G375/F375/IF(G376&lt;&gt;0, G376, 100)*10000), 0)</f>
        <v>0</v>
      </c>
      <c r="H377" s="27" t="n">
        <f aca="false" ca="false" dt2D="false" dtr="false" t="normal">IFERROR(IF(G375=0, 0, H375/G375/IF(H376&lt;&gt;0, H376, 100)*10000), 0)</f>
        <v>0</v>
      </c>
      <c r="I377" s="27" t="n">
        <f aca="false" ca="false" dt2D="false" dtr="false" t="normal">IFERROR(IF(H375=0, 0, I375/H375/IF(I376&lt;&gt;0, I376, 100)*10000), 0)</f>
        <v>0</v>
      </c>
      <c r="J377" s="9" t="n"/>
      <c r="K377" s="9" t="n"/>
      <c r="L377" s="9" t="n"/>
      <c r="M377" s="9" t="n"/>
      <c r="N377" s="11" t="n"/>
      <c r="O377" s="9" t="n"/>
      <c r="P377" s="9" t="n"/>
      <c r="Q377" s="9" t="n"/>
      <c r="R377" s="9" t="n"/>
      <c r="S377" s="9" t="n"/>
      <c r="T377" s="9" t="n"/>
      <c r="U377" s="9" t="n"/>
      <c r="V377" s="9" t="n"/>
      <c r="W377" s="9" t="n"/>
      <c r="X377" s="12" t="s">
        <v>1</v>
      </c>
      <c r="Y377" s="12" t="s">
        <v>1</v>
      </c>
      <c r="Z377" s="12" t="s">
        <v>1</v>
      </c>
      <c r="AA377" s="12" t="s">
        <v>1</v>
      </c>
      <c r="AB377" s="12" t="s">
        <v>1</v>
      </c>
      <c r="AC377" s="12" t="s">
        <v>1</v>
      </c>
    </row>
    <row outlineLevel="0" r="378">
      <c r="A378" s="4" t="s">
        <v>285</v>
      </c>
      <c r="B378" s="6" t="n"/>
      <c r="C378" s="27" t="n"/>
      <c r="D378" s="27" t="n"/>
      <c r="E378" s="27" t="n"/>
      <c r="F378" s="27" t="n"/>
      <c r="G378" s="27" t="n"/>
      <c r="H378" s="27" t="n"/>
      <c r="I378" s="27" t="n"/>
      <c r="J378" s="9" t="n"/>
      <c r="K378" s="9" t="n"/>
      <c r="L378" s="9" t="n"/>
      <c r="M378" s="9" t="n"/>
      <c r="N378" s="11" t="n"/>
      <c r="O378" s="9" t="n"/>
      <c r="P378" s="9" t="n"/>
      <c r="Q378" s="9" t="n"/>
      <c r="R378" s="9" t="n"/>
      <c r="S378" s="9" t="n"/>
      <c r="T378" s="9" t="n"/>
      <c r="U378" s="9" t="n"/>
      <c r="V378" s="9" t="n"/>
      <c r="W378" s="9" t="n"/>
      <c r="X378" s="12" t="s">
        <v>1</v>
      </c>
      <c r="Y378" s="12" t="s">
        <v>1</v>
      </c>
      <c r="Z378" s="12" t="n">
        <v>112.90000000000001</v>
      </c>
      <c r="AA378" s="12" t="n">
        <v>112.2</v>
      </c>
      <c r="AB378" s="12" t="n">
        <v>109.2</v>
      </c>
      <c r="AC378" s="12" t="n">
        <v>104.8</v>
      </c>
    </row>
    <row outlineLevel="0" r="379">
      <c r="A379" s="81" t="s">
        <v>292</v>
      </c>
      <c r="B379" s="83" t="s">
        <v>293</v>
      </c>
      <c r="C379" s="85" t="str">
        <f aca="false" ca="false" dt2D="false" dtr="false" t="normal">IF(X377="", "", X377)</f>
        <v/>
      </c>
      <c r="D379" s="85" t="n"/>
      <c r="E379" s="85" t="n"/>
      <c r="F379" s="85" t="n"/>
      <c r="G379" s="85" t="n"/>
      <c r="H379" s="85" t="n"/>
      <c r="I379" s="85" t="n"/>
      <c r="J379" s="9" t="n"/>
      <c r="K379" s="9" t="n"/>
      <c r="L379" s="9" t="n"/>
      <c r="M379" s="9" t="n"/>
      <c r="N379" s="11" t="n"/>
      <c r="O379" s="9" t="n"/>
      <c r="P379" s="9" t="n"/>
      <c r="Q379" s="9" t="n"/>
      <c r="R379" s="9" t="n"/>
      <c r="S379" s="9" t="n"/>
      <c r="T379" s="9" t="n"/>
      <c r="U379" s="9" t="n"/>
      <c r="V379" s="9" t="n"/>
      <c r="W379" s="9" t="n"/>
      <c r="X379" s="12" t="n">
        <v>0</v>
      </c>
      <c r="Y379" s="12" t="n">
        <v>0</v>
      </c>
      <c r="Z379" s="12" t="n">
        <v>0</v>
      </c>
      <c r="AA379" s="12" t="n">
        <v>0</v>
      </c>
      <c r="AB379" s="12" t="n">
        <v>0</v>
      </c>
      <c r="AC379" s="12" t="n">
        <v>0</v>
      </c>
    </row>
    <row outlineLevel="0" r="380">
      <c r="A380" s="122" t="s">
        <v>1</v>
      </c>
      <c r="B380" s="123" t="n"/>
      <c r="C380" s="7" t="n"/>
      <c r="D380" s="7" t="n"/>
      <c r="E380" s="7" t="n"/>
      <c r="F380" s="7" t="n"/>
      <c r="G380" s="7" t="n"/>
      <c r="H380" s="7" t="n"/>
      <c r="I380" s="7" t="n"/>
      <c r="J380" s="9" t="n"/>
      <c r="K380" s="9" t="n"/>
      <c r="L380" s="9" t="n"/>
      <c r="M380" s="9" t="n"/>
      <c r="N380" s="11" t="n"/>
      <c r="O380" s="9" t="n"/>
      <c r="P380" s="9" t="n"/>
      <c r="Q380" s="9" t="n"/>
      <c r="R380" s="9" t="n"/>
      <c r="S380" s="9" t="n"/>
      <c r="T380" s="9" t="n"/>
      <c r="U380" s="9" t="n"/>
      <c r="V380" s="9" t="n"/>
      <c r="W380" s="9" t="n"/>
      <c r="X380" s="12" t="n"/>
      <c r="Y380" s="12" t="n"/>
      <c r="Z380" s="12" t="n"/>
      <c r="AA380" s="12" t="n"/>
      <c r="AB380" s="12" t="n"/>
      <c r="AC380" s="12" t="n"/>
    </row>
    <row outlineLevel="0" r="381">
      <c r="A381" s="124" t="n">
        <v>50</v>
      </c>
      <c r="B381" s="212" t="s"/>
      <c r="C381" s="213" t="s"/>
      <c r="D381" s="214" t="s"/>
      <c r="E381" s="215" t="s"/>
      <c r="F381" s="216" t="s"/>
      <c r="G381" s="217" t="s"/>
      <c r="H381" s="218" t="s"/>
      <c r="I381" s="219" t="s"/>
      <c r="J381" s="9" t="n"/>
      <c r="K381" s="9" t="n"/>
      <c r="L381" s="9" t="n"/>
      <c r="M381" s="9" t="n"/>
      <c r="N381" s="11" t="n"/>
      <c r="O381" s="9" t="n"/>
      <c r="P381" s="9" t="n"/>
      <c r="Q381" s="9" t="n"/>
      <c r="R381" s="9" t="n"/>
      <c r="S381" s="9" t="n"/>
      <c r="T381" s="9" t="n"/>
      <c r="U381" s="9" t="n"/>
      <c r="V381" s="9" t="n"/>
      <c r="W381" s="9" t="n"/>
      <c r="X381" s="12" t="n"/>
      <c r="Y381" s="12" t="n"/>
      <c r="Z381" s="12" t="n"/>
      <c r="AA381" s="12" t="n"/>
      <c r="AB381" s="12" t="n"/>
      <c r="AC381" s="12" t="n"/>
    </row>
    <row outlineLevel="0" r="382">
      <c r="A382" s="4" t="s">
        <v>301</v>
      </c>
      <c r="B382" s="6" t="s">
        <v>139</v>
      </c>
      <c r="C382" s="10" t="str">
        <f aca="false" ca="false" dt2D="false" dtr="false" t="normal">IF(X378="", "", X378)</f>
        <v/>
      </c>
      <c r="D382" s="10" t="str">
        <f aca="false" ca="false" dt2D="false" dtr="false" t="normal">IF(Y378="", "", Y378)</f>
        <v/>
      </c>
      <c r="E382" s="10" t="n">
        <f aca="false" ca="false" dt2D="false" dtr="false" t="normal">IF(Z378="", "", Z378)</f>
        <v>112.90000000000001</v>
      </c>
      <c r="F382" s="10" t="n">
        <f aca="false" ca="false" dt2D="false" dtr="false" t="normal">F426</f>
        <v>112.59999999999999</v>
      </c>
      <c r="G382" s="10" t="n">
        <f aca="false" ca="false" dt2D="false" dtr="false" t="normal">G426</f>
        <v>106.90000000000001</v>
      </c>
      <c r="H382" s="10" t="n">
        <f aca="false" ca="false" dt2D="false" dtr="false" t="normal">H426</f>
        <v>105.5</v>
      </c>
      <c r="I382" s="10" t="n">
        <f aca="false" ca="false" dt2D="false" dtr="false" t="normal">I426</f>
        <v>104</v>
      </c>
      <c r="J382" s="9" t="n"/>
      <c r="K382" s="9" t="n"/>
      <c r="L382" s="9" t="n"/>
      <c r="M382" s="9" t="n"/>
      <c r="N382" s="11" t="n"/>
      <c r="O382" s="9" t="n"/>
      <c r="P382" s="9" t="n"/>
      <c r="Q382" s="9" t="n"/>
      <c r="R382" s="9" t="n"/>
      <c r="S382" s="9" t="n"/>
      <c r="T382" s="9" t="n"/>
      <c r="U382" s="9" t="n"/>
      <c r="V382" s="9" t="n"/>
      <c r="W382" s="9" t="n"/>
      <c r="X382" s="12" t="n"/>
      <c r="Y382" s="12" t="n"/>
      <c r="Z382" s="12" t="n"/>
      <c r="AA382" s="12" t="n"/>
      <c r="AB382" s="12" t="n"/>
      <c r="AC382" s="12" t="n"/>
    </row>
    <row outlineLevel="0" r="383">
      <c r="A383" s="4" t="s">
        <v>306</v>
      </c>
      <c r="B383" s="6" t="s">
        <v>307</v>
      </c>
      <c r="C383" s="26" t="n">
        <f aca="false" ca="false" dt2D="false" dtr="false" t="normal">IF(X379="", "", X379)</f>
        <v>0</v>
      </c>
      <c r="D383" s="27" t="n">
        <f aca="false" ca="false" dt2D="false" dtr="false" t="normal">IFERROR(IF(C379=0, 0, D379/C379/IF(D382&lt;&gt;0, D382, 100)*10000), 0)</f>
        <v>0</v>
      </c>
      <c r="E383" s="27" t="n">
        <f aca="false" ca="false" dt2D="false" dtr="false" t="normal">IFERROR(IF(D379=0, 0, E379/D379/IF(E382&lt;&gt;0, E382, 100)*10000), 0)</f>
        <v>0</v>
      </c>
      <c r="F383" s="27" t="n">
        <f aca="false" ca="false" dt2D="false" dtr="false" t="normal">IFERROR(IF(E379=0, 0, F379/E379/IF(F382&lt;&gt;0, F382, 100)*10000), 0)</f>
        <v>0</v>
      </c>
      <c r="G383" s="27" t="n">
        <f aca="false" ca="false" dt2D="false" dtr="false" t="normal">IFERROR(IF(F379=0, 0, G379/F379/IF(G382&lt;&gt;0, G382, 100)*10000), 0)</f>
        <v>0</v>
      </c>
      <c r="H383" s="27" t="n">
        <f aca="false" ca="false" dt2D="false" dtr="false" t="normal">IFERROR(IF(G379=0, 0, H379/G379/IF(H382&lt;&gt;0, H382, 100)*10000), 0)</f>
        <v>0</v>
      </c>
      <c r="I383" s="27" t="n">
        <f aca="false" ca="false" dt2D="false" dtr="false" t="normal">IFERROR(IF(H379=0, 0, I379/H379/IF(I382&lt;&gt;0, I382, 100)*10000), 0)</f>
        <v>0</v>
      </c>
      <c r="J383" s="9" t="n"/>
      <c r="K383" s="9" t="n"/>
      <c r="L383" s="9" t="n"/>
      <c r="M383" s="9" t="n"/>
      <c r="N383" s="11" t="n"/>
      <c r="O383" s="9" t="n"/>
      <c r="P383" s="9" t="n"/>
      <c r="Q383" s="9" t="n"/>
      <c r="R383" s="9" t="n"/>
      <c r="S383" s="9" t="n"/>
      <c r="T383" s="9" t="n"/>
      <c r="U383" s="9" t="n"/>
      <c r="V383" s="9" t="n"/>
      <c r="W383" s="9" t="n"/>
      <c r="X383" s="12" t="n">
        <v>77</v>
      </c>
      <c r="Y383" s="12" t="n">
        <v>83.900000000000006</v>
      </c>
      <c r="Z383" s="12" t="n">
        <v>89.400000000000006</v>
      </c>
      <c r="AA383" s="12" t="n">
        <v>96.700000000000003</v>
      </c>
      <c r="AB383" s="12" t="n">
        <v>105.59999999999999</v>
      </c>
      <c r="AC383" s="12" t="n">
        <v>114.90000000000001</v>
      </c>
    </row>
    <row outlineLevel="0" r="384">
      <c r="A384" s="4" t="s">
        <v>316</v>
      </c>
      <c r="B384" s="6" t="n"/>
      <c r="C384" s="27" t="n"/>
      <c r="D384" s="27" t="n"/>
      <c r="E384" s="27" t="n"/>
      <c r="F384" s="27" t="n"/>
      <c r="G384" s="27" t="n"/>
      <c r="H384" s="27" t="n"/>
      <c r="I384" s="27" t="n"/>
      <c r="J384" s="9" t="n"/>
      <c r="K384" s="9" t="n"/>
      <c r="L384" s="9" t="n"/>
      <c r="M384" s="9" t="n"/>
      <c r="N384" s="11" t="n"/>
      <c r="O384" s="9" t="n"/>
      <c r="P384" s="9" t="n"/>
      <c r="Q384" s="9" t="n"/>
      <c r="R384" s="9" t="n"/>
      <c r="S384" s="9" t="n"/>
      <c r="T384" s="9" t="n"/>
      <c r="U384" s="9" t="n"/>
      <c r="V384" s="9" t="n"/>
      <c r="W384" s="9" t="n"/>
      <c r="X384" s="12" t="n">
        <v>105.5</v>
      </c>
      <c r="Y384" s="12" t="n">
        <v>106.40000000000001</v>
      </c>
      <c r="Z384" s="12" t="n">
        <v>105.3</v>
      </c>
      <c r="AA384" s="12" t="n">
        <v>104.59999999999999</v>
      </c>
      <c r="AB384" s="12" t="n">
        <v>104.5</v>
      </c>
      <c r="AC384" s="12" t="n">
        <v>104.3</v>
      </c>
    </row>
    <row outlineLevel="0" r="385">
      <c r="A385" s="4" t="s">
        <v>321</v>
      </c>
      <c r="B385" s="6" t="s">
        <v>190</v>
      </c>
      <c r="C385" s="10" t="n">
        <f aca="false" ca="false" dt2D="false" dtr="false" t="normal">IF(X383="", "", X383)</f>
        <v>77</v>
      </c>
      <c r="D385" s="10" t="n">
        <v>83.900000000000006</v>
      </c>
      <c r="E385" s="10" t="n">
        <v>89.400000000000006</v>
      </c>
      <c r="F385" s="10" t="n">
        <v>96.700000000000003</v>
      </c>
      <c r="G385" s="10" t="n">
        <v>105.59999999999999</v>
      </c>
      <c r="H385" s="10" t="n">
        <v>115</v>
      </c>
      <c r="I385" s="10" t="n">
        <v>125.2</v>
      </c>
      <c r="J385" s="9" t="n"/>
      <c r="K385" s="9" t="n"/>
      <c r="L385" s="9" t="n"/>
      <c r="M385" s="9" t="n"/>
      <c r="N385" s="11" t="n"/>
      <c r="O385" s="9" t="n"/>
      <c r="P385" s="9" t="n"/>
      <c r="Q385" s="9" t="n"/>
      <c r="R385" s="9" t="n"/>
      <c r="S385" s="9" t="n"/>
      <c r="T385" s="9" t="n"/>
      <c r="U385" s="9" t="n"/>
      <c r="V385" s="9" t="n"/>
      <c r="W385" s="9" t="n"/>
      <c r="X385" s="12" t="n">
        <v>101.935449707432</v>
      </c>
      <c r="Y385" s="12" t="n">
        <v>102.406991504736</v>
      </c>
      <c r="Z385" s="12" t="n">
        <v>101.192234684487</v>
      </c>
      <c r="AA385" s="12" t="n">
        <v>103.40874579200199</v>
      </c>
      <c r="AB385" s="12" t="n">
        <v>104.50117019539501</v>
      </c>
      <c r="AC385" s="12" t="n">
        <v>104.321014555914</v>
      </c>
    </row>
    <row outlineLevel="0" r="386">
      <c r="A386" s="4" t="s">
        <v>50</v>
      </c>
      <c r="B386" s="6" t="s">
        <v>326</v>
      </c>
      <c r="C386" s="10" t="n">
        <f aca="false" ca="false" dt2D="false" dtr="false" t="normal">IF(X384="", "", X384)</f>
        <v>105.5</v>
      </c>
      <c r="D386" s="10" t="n">
        <f aca="false" ca="false" dt2D="false" dtr="false" t="normal">IF(Y384="", "", Y384)</f>
        <v>106.40000000000001</v>
      </c>
      <c r="E386" s="10" t="n">
        <f aca="false" ca="false" dt2D="false" dtr="false" t="normal">IF(Z384="", "", Z384)</f>
        <v>105.3</v>
      </c>
      <c r="F386" s="10" t="n">
        <f aca="false" ca="false" dt2D="false" dtr="false" t="normal">F430</f>
        <v>106</v>
      </c>
      <c r="G386" s="10" t="n">
        <f aca="false" ca="false" dt2D="false" dtr="false" t="normal">G430</f>
        <v>104.7</v>
      </c>
      <c r="H386" s="10" t="n">
        <f aca="false" ca="false" dt2D="false" dtr="false" t="normal">H430</f>
        <v>104.2</v>
      </c>
      <c r="I386" s="10" t="n">
        <f aca="false" ca="false" dt2D="false" dtr="false" t="normal">I430</f>
        <v>103.90000000000001</v>
      </c>
      <c r="J386" s="9" t="n"/>
      <c r="K386" s="9" t="n"/>
      <c r="L386" s="9" t="n"/>
      <c r="M386" s="9" t="n"/>
      <c r="N386" s="11" t="n"/>
      <c r="O386" s="9" t="n"/>
      <c r="P386" s="9" t="n"/>
      <c r="Q386" s="9" t="n"/>
      <c r="R386" s="9" t="n"/>
      <c r="S386" s="9" t="n"/>
      <c r="T386" s="9" t="n"/>
      <c r="U386" s="9" t="n"/>
      <c r="V386" s="9" t="n"/>
      <c r="W386" s="9" t="n"/>
      <c r="X386" s="12" t="n"/>
      <c r="Y386" s="12" t="n"/>
      <c r="Z386" s="12" t="n"/>
      <c r="AA386" s="12" t="n"/>
      <c r="AB386" s="12" t="n"/>
      <c r="AC386" s="12" t="n"/>
    </row>
    <row outlineLevel="0" r="387">
      <c r="A387" s="4" t="s">
        <v>331</v>
      </c>
      <c r="B387" s="6" t="s">
        <v>332</v>
      </c>
      <c r="C387" s="26" t="n">
        <f aca="false" ca="false" dt2D="false" dtr="false" t="normal">IF(X385="", "", X385)</f>
        <v>101.935449707432</v>
      </c>
      <c r="D387" s="27" t="n">
        <f aca="false" ca="false" dt2D="false" dtr="false" t="normal">IFERROR(IF(C385=0, 0, D385/C385/IF(D386&lt;&gt;0, D386, 100)*10000), 0)</f>
        <v>102.40699150473587</v>
      </c>
      <c r="E387" s="27" t="n">
        <f aca="false" ca="false" dt2D="false" dtr="false" t="normal">IFERROR(IF(D385=0, 0, E385/D385/IF(E386&lt;&gt;0, E386, 100)*10000), 0)</f>
        <v>101.19223468448739</v>
      </c>
      <c r="F387" s="27" t="n">
        <f aca="false" ca="false" dt2D="false" dtr="false" t="normal">IFERROR(IF(E385=0, 0, F385/E385/IF(F386&lt;&gt;0, F386, 100)*10000), 0)</f>
        <v>102.04296990418301</v>
      </c>
      <c r="G387" s="27" t="n">
        <f aca="false" ca="false" dt2D="false" dtr="false" t="normal">IFERROR(IF(F385=0, 0, G385/F385/IF(G386&lt;&gt;0, G386, 100)*10000), 0)</f>
        <v>104.30155000400019</v>
      </c>
      <c r="H387" s="27" t="n">
        <f aca="false" ca="false" dt2D="false" dtr="false" t="normal">IFERROR(IF(G385=0, 0, H385/G385/IF(H386&lt;&gt;0, H386, 100)*10000), 0)</f>
        <v>104.5120107020299</v>
      </c>
      <c r="I387" s="27" t="n">
        <f aca="false" ca="false" dt2D="false" dtr="false" t="normal">IFERROR(IF(H385=0, 0, I385/H385/IF(I386&lt;&gt;0, I386, 100)*10000), 0)</f>
        <v>104.7830271582207</v>
      </c>
      <c r="J387" s="9" t="n"/>
      <c r="K387" s="9" t="n"/>
      <c r="L387" s="9" t="n"/>
      <c r="M387" s="9" t="n"/>
      <c r="N387" s="11" t="n"/>
      <c r="O387" s="9" t="n"/>
      <c r="P387" s="9" t="n"/>
      <c r="Q387" s="9" t="n"/>
      <c r="R387" s="9" t="n"/>
      <c r="S387" s="9" t="n"/>
      <c r="T387" s="9" t="n"/>
      <c r="U387" s="9" t="n"/>
      <c r="V387" s="9" t="n"/>
      <c r="W387" s="9" t="n"/>
      <c r="X387" s="12" t="s">
        <v>1</v>
      </c>
      <c r="Y387" s="12" t="s">
        <v>1</v>
      </c>
      <c r="Z387" s="12" t="s">
        <v>1</v>
      </c>
      <c r="AA387" s="12" t="s">
        <v>1</v>
      </c>
      <c r="AB387" s="12" t="s">
        <v>1</v>
      </c>
      <c r="AC387" s="12" t="s">
        <v>1</v>
      </c>
    </row>
    <row outlineLevel="0" r="388">
      <c r="A388" s="4" t="s">
        <v>337</v>
      </c>
      <c r="B388" s="6" t="n"/>
      <c r="C388" s="27" t="n"/>
      <c r="D388" s="27" t="n"/>
      <c r="E388" s="27" t="n"/>
      <c r="F388" s="27" t="n"/>
      <c r="G388" s="27" t="n"/>
      <c r="H388" s="27" t="n"/>
      <c r="I388" s="27" t="n"/>
      <c r="J388" s="9" t="n"/>
      <c r="K388" s="9" t="n"/>
      <c r="L388" s="9" t="n"/>
      <c r="M388" s="9" t="n"/>
      <c r="N388" s="11" t="n"/>
      <c r="O388" s="9" t="n"/>
      <c r="P388" s="9" t="n"/>
      <c r="Q388" s="9" t="n"/>
      <c r="R388" s="9" t="n"/>
      <c r="S388" s="9" t="n"/>
      <c r="T388" s="9" t="n"/>
      <c r="U388" s="9" t="n"/>
      <c r="V388" s="9" t="n"/>
      <c r="W388" s="9" t="n"/>
      <c r="X388" s="12" t="s">
        <v>1</v>
      </c>
      <c r="Y388" s="12" t="s">
        <v>1</v>
      </c>
      <c r="Z388" s="12" t="n">
        <v>107.59999999999999</v>
      </c>
      <c r="AA388" s="12" t="n">
        <v>104.90000000000001</v>
      </c>
      <c r="AB388" s="12" t="n">
        <v>104.5</v>
      </c>
      <c r="AC388" s="12" t="n">
        <v>104.2</v>
      </c>
    </row>
    <row outlineLevel="0" r="389">
      <c r="A389" s="4" t="s">
        <v>169</v>
      </c>
      <c r="B389" s="6" t="s">
        <v>340</v>
      </c>
      <c r="C389" s="10" t="str">
        <f aca="false" ca="false" dt2D="false" dtr="false" t="normal">IF(X387="", "", X387)</f>
        <v/>
      </c>
      <c r="D389" s="10" t="n"/>
      <c r="E389" s="10" t="n"/>
      <c r="F389" s="10" t="n"/>
      <c r="G389" s="10" t="n"/>
      <c r="H389" s="10" t="n"/>
      <c r="I389" s="10" t="n"/>
      <c r="J389" s="9" t="n"/>
      <c r="K389" s="9" t="n"/>
      <c r="L389" s="9" t="n"/>
      <c r="M389" s="9" t="n"/>
      <c r="N389" s="11" t="n"/>
      <c r="O389" s="9" t="n"/>
      <c r="P389" s="9" t="n"/>
      <c r="Q389" s="9" t="n"/>
      <c r="R389" s="9" t="n"/>
      <c r="S389" s="9" t="n"/>
      <c r="T389" s="9" t="n"/>
      <c r="U389" s="9" t="n"/>
      <c r="V389" s="9" t="n"/>
      <c r="W389" s="9" t="n"/>
      <c r="X389" s="12" t="n">
        <v>0</v>
      </c>
      <c r="Y389" s="12" t="n">
        <v>0</v>
      </c>
      <c r="Z389" s="12" t="n">
        <v>0</v>
      </c>
      <c r="AA389" s="12" t="n">
        <v>0</v>
      </c>
      <c r="AB389" s="12" t="n">
        <v>0</v>
      </c>
      <c r="AC389" s="12" t="n">
        <v>0</v>
      </c>
    </row>
    <row outlineLevel="0" r="390">
      <c r="A390" s="4" t="s">
        <v>348</v>
      </c>
      <c r="B390" s="6" t="s">
        <v>12</v>
      </c>
      <c r="C390" s="10" t="str">
        <f aca="false" ca="false" dt2D="false" dtr="false" t="normal">IF(X388="", "", X388)</f>
        <v/>
      </c>
      <c r="D390" s="10" t="str">
        <f aca="false" ca="false" dt2D="false" dtr="false" t="normal">IF(Y388="", "", Y388)</f>
        <v/>
      </c>
      <c r="E390" s="10" t="n">
        <f aca="false" ca="false" dt2D="false" dtr="false" t="normal">IF(Z388="", "", Z388)</f>
        <v>107.59999999999999</v>
      </c>
      <c r="F390" s="10" t="n">
        <f aca="false" ca="false" dt2D="false" dtr="false" t="normal">F429</f>
        <v>104.5</v>
      </c>
      <c r="G390" s="10" t="n">
        <f aca="false" ca="false" dt2D="false" dtr="false" t="normal">G429</f>
        <v>104.3</v>
      </c>
      <c r="H390" s="10" t="n">
        <f aca="false" ca="false" dt2D="false" dtr="false" t="normal">H429</f>
        <v>104.2</v>
      </c>
      <c r="I390" s="10" t="n">
        <f aca="false" ca="false" dt2D="false" dtr="false" t="normal">I429</f>
        <v>104</v>
      </c>
      <c r="J390" s="9" t="n"/>
      <c r="K390" s="9" t="n"/>
      <c r="L390" s="9" t="n"/>
      <c r="M390" s="9" t="n"/>
      <c r="N390" s="11" t="n"/>
      <c r="O390" s="9" t="n"/>
      <c r="P390" s="9" t="n"/>
      <c r="Q390" s="9" t="n"/>
      <c r="R390" s="9" t="n"/>
      <c r="S390" s="9" t="n"/>
      <c r="T390" s="9" t="n"/>
      <c r="U390" s="9" t="n"/>
      <c r="V390" s="9" t="n"/>
      <c r="W390" s="9" t="n"/>
      <c r="X390" s="12" t="n"/>
      <c r="Y390" s="12" t="n"/>
      <c r="Z390" s="12" t="n"/>
      <c r="AA390" s="12" t="n"/>
      <c r="AB390" s="12" t="n"/>
      <c r="AC390" s="12" t="n"/>
    </row>
    <row outlineLevel="0" r="391">
      <c r="A391" s="4" t="s">
        <v>352</v>
      </c>
      <c r="B391" s="6" t="s">
        <v>354</v>
      </c>
      <c r="C391" s="26" t="n">
        <f aca="false" ca="false" dt2D="false" dtr="false" t="normal">IF(X389="", "", X389)</f>
        <v>0</v>
      </c>
      <c r="D391" s="27" t="n">
        <f aca="false" ca="false" dt2D="false" dtr="false" t="normal">IFERROR(IF(C389=0, 0, D389/C389/IF(D390&lt;&gt;0, D390, 100)*10000), 0)</f>
        <v>0</v>
      </c>
      <c r="E391" s="27" t="n">
        <f aca="false" ca="false" dt2D="false" dtr="false" t="normal">IFERROR(IF(D389=0, 0, E389/D389/IF(E390&lt;&gt;0, E390, 100)*10000), 0)</f>
        <v>0</v>
      </c>
      <c r="F391" s="27" t="n">
        <f aca="false" ca="false" dt2D="false" dtr="false" t="normal">IFERROR(IF(E389=0, 0, F389/E389/IF(F390&lt;&gt;0, F390, 100)*10000), 0)</f>
        <v>0</v>
      </c>
      <c r="G391" s="27" t="n">
        <f aca="false" ca="false" dt2D="false" dtr="false" t="normal">IFERROR(IF(F389=0, 0, G389/F389/IF(G390&lt;&gt;0, G390, 100)*10000), 0)</f>
        <v>0</v>
      </c>
      <c r="H391" s="27" t="n">
        <f aca="false" ca="false" dt2D="false" dtr="false" t="normal">IFERROR(IF(G389=0, 0, H389/G389/IF(H390&lt;&gt;0, H390, 100)*10000), 0)</f>
        <v>0</v>
      </c>
      <c r="I391" s="27" t="n">
        <f aca="false" ca="false" dt2D="false" dtr="false" t="normal">IFERROR(IF(H389=0, 0, I389/H389/IF(I390&lt;&gt;0, I390, 100)*10000), 0)</f>
        <v>0</v>
      </c>
      <c r="J391" s="9" t="n"/>
      <c r="K391" s="9" t="n"/>
      <c r="L391" s="9" t="n"/>
      <c r="M391" s="9" t="n"/>
      <c r="N391" s="11" t="n"/>
      <c r="O391" s="9" t="n"/>
      <c r="P391" s="9" t="n"/>
      <c r="Q391" s="9" t="n"/>
      <c r="R391" s="9" t="n"/>
      <c r="S391" s="9" t="n"/>
      <c r="T391" s="9" t="n"/>
      <c r="U391" s="9" t="n"/>
      <c r="V391" s="9" t="n"/>
      <c r="W391" s="9" t="n"/>
      <c r="X391" s="12" t="s">
        <v>1</v>
      </c>
      <c r="Y391" s="12" t="s">
        <v>1</v>
      </c>
      <c r="Z391" s="12" t="s">
        <v>1</v>
      </c>
      <c r="AA391" s="12" t="s">
        <v>1</v>
      </c>
      <c r="AB391" s="12" t="s">
        <v>1</v>
      </c>
      <c r="AC391" s="12" t="s">
        <v>1</v>
      </c>
    </row>
    <row outlineLevel="0" r="392">
      <c r="A392" s="4" t="s">
        <v>359</v>
      </c>
      <c r="B392" s="6" t="n"/>
      <c r="C392" s="27" t="n"/>
      <c r="D392" s="27" t="n"/>
      <c r="E392" s="27" t="n"/>
      <c r="F392" s="27" t="n"/>
      <c r="G392" s="27" t="n"/>
      <c r="H392" s="27" t="n"/>
      <c r="I392" s="27" t="n"/>
      <c r="J392" s="9" t="n"/>
      <c r="K392" s="9" t="n"/>
      <c r="L392" s="9" t="n"/>
      <c r="M392" s="9" t="n"/>
      <c r="N392" s="11" t="n"/>
      <c r="O392" s="9" t="n"/>
      <c r="P392" s="9" t="n"/>
      <c r="Q392" s="9" t="n"/>
      <c r="R392" s="9" t="n"/>
      <c r="S392" s="9" t="n"/>
      <c r="T392" s="9" t="n"/>
      <c r="U392" s="9" t="n"/>
      <c r="V392" s="9" t="n"/>
      <c r="W392" s="9" t="n"/>
      <c r="X392" s="12" t="s">
        <v>1</v>
      </c>
      <c r="Y392" s="12" t="s">
        <v>1</v>
      </c>
      <c r="Z392" s="12" t="n">
        <v>104.59999999999999</v>
      </c>
      <c r="AA392" s="12" t="n">
        <v>105.40000000000001</v>
      </c>
      <c r="AB392" s="12" t="n">
        <v>105.2</v>
      </c>
      <c r="AC392" s="12" t="n">
        <v>104.59999999999999</v>
      </c>
    </row>
    <row outlineLevel="0" r="393">
      <c r="A393" s="4" t="s">
        <v>364</v>
      </c>
      <c r="B393" s="6" t="s">
        <v>365</v>
      </c>
      <c r="C393" s="10" t="str">
        <f aca="false" ca="false" dt2D="false" dtr="false" t="normal">IF(X391="", "", X391)</f>
        <v/>
      </c>
      <c r="D393" s="10" t="n"/>
      <c r="E393" s="10" t="n"/>
      <c r="F393" s="10" t="n"/>
      <c r="G393" s="10" t="n"/>
      <c r="H393" s="10" t="n"/>
      <c r="I393" s="10" t="n"/>
      <c r="J393" s="9" t="n"/>
      <c r="K393" s="9" t="n"/>
      <c r="L393" s="9" t="n"/>
      <c r="M393" s="9" t="n"/>
      <c r="N393" s="11" t="n"/>
      <c r="O393" s="9" t="n"/>
      <c r="P393" s="9" t="n"/>
      <c r="Q393" s="9" t="n"/>
      <c r="R393" s="9" t="n"/>
      <c r="S393" s="9" t="n"/>
      <c r="T393" s="9" t="n"/>
      <c r="U393" s="9" t="n"/>
      <c r="V393" s="9" t="n"/>
      <c r="W393" s="9" t="n"/>
      <c r="X393" s="12" t="n">
        <v>0</v>
      </c>
      <c r="Y393" s="12" t="n">
        <v>0</v>
      </c>
      <c r="Z393" s="12" t="n">
        <v>0</v>
      </c>
      <c r="AA393" s="12" t="n">
        <v>0</v>
      </c>
      <c r="AB393" s="12" t="n">
        <v>0</v>
      </c>
      <c r="AC393" s="12" t="n">
        <v>0</v>
      </c>
    </row>
    <row outlineLevel="0" r="394">
      <c r="A394" s="4" t="s">
        <v>370</v>
      </c>
      <c r="B394" s="6" t="s">
        <v>371</v>
      </c>
      <c r="C394" s="10" t="str">
        <f aca="false" ca="false" dt2D="false" dtr="false" t="normal">IF(X392="", "", X392)</f>
        <v/>
      </c>
      <c r="D394" s="10" t="str">
        <f aca="false" ca="false" dt2D="false" dtr="false" t="normal">IF(Y392="", "", Y392)</f>
        <v/>
      </c>
      <c r="E394" s="10" t="n">
        <f aca="false" ca="false" dt2D="false" dtr="false" t="normal">IF(Z392="", "", Z392)</f>
        <v>104.59999999999999</v>
      </c>
      <c r="F394" s="10" t="n">
        <f aca="false" ca="false" dt2D="false" dtr="false" t="normal">F432</f>
        <v>105.3</v>
      </c>
      <c r="G394" s="10" t="n">
        <f aca="false" ca="false" dt2D="false" dtr="false" t="normal">G432</f>
        <v>105.40000000000001</v>
      </c>
      <c r="H394" s="10" t="n">
        <f aca="false" ca="false" dt2D="false" dtr="false" t="normal">H432</f>
        <v>104.59999999999999</v>
      </c>
      <c r="I394" s="10" t="n">
        <f aca="false" ca="false" dt2D="false" dtr="false" t="normal">I432</f>
        <v>104.3</v>
      </c>
      <c r="J394" s="9" t="n"/>
      <c r="K394" s="9" t="n"/>
      <c r="L394" s="9" t="n"/>
      <c r="M394" s="9" t="n"/>
      <c r="N394" s="11" t="n"/>
      <c r="O394" s="9" t="n"/>
      <c r="P394" s="9" t="n"/>
      <c r="Q394" s="9" t="n"/>
      <c r="R394" s="9" t="n"/>
      <c r="S394" s="9" t="n"/>
      <c r="T394" s="9" t="n"/>
      <c r="U394" s="9" t="n"/>
      <c r="V394" s="9" t="n"/>
      <c r="W394" s="9" t="n"/>
      <c r="X394" s="12" t="n"/>
      <c r="Y394" s="12" t="n"/>
      <c r="Z394" s="12" t="n"/>
      <c r="AA394" s="12" t="n"/>
      <c r="AB394" s="12" t="n"/>
      <c r="AC394" s="12" t="n"/>
    </row>
    <row outlineLevel="0" r="395">
      <c r="A395" s="4" t="s">
        <v>378</v>
      </c>
      <c r="B395" s="6" t="s">
        <v>153</v>
      </c>
      <c r="C395" s="26" t="n">
        <f aca="false" ca="false" dt2D="false" dtr="false" t="normal">IF(X393="", "", X393)</f>
        <v>0</v>
      </c>
      <c r="D395" s="27" t="n">
        <f aca="false" ca="false" dt2D="false" dtr="false" t="normal">IFERROR(IF(C393=0, 0, D393/C393/IF(D394&lt;&gt;0, D394, 100)*10000), 0)</f>
        <v>0</v>
      </c>
      <c r="E395" s="27" t="n">
        <f aca="false" ca="false" dt2D="false" dtr="false" t="normal">IFERROR(IF(D393=0, 0, E393/D393/IF(E394&lt;&gt;0, E394, 100)*10000), 0)</f>
        <v>0</v>
      </c>
      <c r="F395" s="27" t="n">
        <f aca="false" ca="false" dt2D="false" dtr="false" t="normal">IFERROR(IF(E393=0, 0, F393/E393/IF(F394&lt;&gt;0, F394, 100)*10000), 0)</f>
        <v>0</v>
      </c>
      <c r="G395" s="27" t="n">
        <f aca="false" ca="false" dt2D="false" dtr="false" t="normal">IFERROR(IF(F393=0, 0, G393/F393/IF(G394&lt;&gt;0, G394, 100)*10000), 0)</f>
        <v>0</v>
      </c>
      <c r="H395" s="27" t="n">
        <f aca="false" ca="false" dt2D="false" dtr="false" t="normal">IFERROR(IF(G393=0, 0, H393/G393/IF(H394&lt;&gt;0, H394, 100)*10000), 0)</f>
        <v>0</v>
      </c>
      <c r="I395" s="27" t="n">
        <f aca="false" ca="false" dt2D="false" dtr="false" t="normal">IFERROR(IF(H393=0, 0, I393/H393/IF(I394&lt;&gt;0, I394, 100)*10000), 0)</f>
        <v>0</v>
      </c>
      <c r="J395" s="9" t="n"/>
      <c r="K395" s="9" t="n"/>
      <c r="L395" s="9" t="n"/>
      <c r="M395" s="9" t="n"/>
      <c r="N395" s="11" t="n"/>
      <c r="O395" s="9" t="n"/>
      <c r="P395" s="9" t="n"/>
      <c r="Q395" s="9" t="n"/>
      <c r="R395" s="9" t="n"/>
      <c r="S395" s="9" t="n"/>
      <c r="T395" s="9" t="n"/>
      <c r="U395" s="9" t="n"/>
      <c r="V395" s="9" t="n"/>
      <c r="W395" s="9" t="n"/>
      <c r="X395" s="12" t="s">
        <v>1</v>
      </c>
      <c r="Y395" s="12" t="s">
        <v>1</v>
      </c>
      <c r="Z395" s="12" t="s">
        <v>1</v>
      </c>
      <c r="AA395" s="12" t="s">
        <v>1</v>
      </c>
      <c r="AB395" s="12" t="s">
        <v>1</v>
      </c>
      <c r="AC395" s="12" t="s">
        <v>1</v>
      </c>
    </row>
    <row outlineLevel="0" r="396">
      <c r="A396" s="4" t="s">
        <v>387</v>
      </c>
      <c r="B396" s="6" t="n"/>
      <c r="C396" s="27" t="n"/>
      <c r="D396" s="27" t="n"/>
      <c r="E396" s="27" t="n"/>
      <c r="F396" s="27" t="n"/>
      <c r="G396" s="27" t="n"/>
      <c r="H396" s="27" t="n"/>
      <c r="I396" s="27" t="n"/>
      <c r="J396" s="9" t="n"/>
      <c r="K396" s="9" t="n"/>
      <c r="L396" s="9" t="n"/>
      <c r="M396" s="9" t="n"/>
      <c r="N396" s="11" t="n"/>
      <c r="O396" s="9" t="n"/>
      <c r="P396" s="9" t="n"/>
      <c r="Q396" s="9" t="n"/>
      <c r="R396" s="9" t="n"/>
      <c r="S396" s="9" t="n"/>
      <c r="T396" s="9" t="n"/>
      <c r="U396" s="9" t="n"/>
      <c r="V396" s="9" t="n"/>
      <c r="W396" s="9" t="n"/>
      <c r="X396" s="12" t="s">
        <v>1</v>
      </c>
      <c r="Y396" s="12" t="s">
        <v>1</v>
      </c>
      <c r="Z396" s="12" t="n">
        <v>107.8</v>
      </c>
      <c r="AA396" s="12" t="n">
        <v>105.3</v>
      </c>
      <c r="AB396" s="12" t="n">
        <v>104.40000000000001</v>
      </c>
      <c r="AC396" s="12" t="n">
        <v>104.3</v>
      </c>
    </row>
    <row outlineLevel="0" r="397">
      <c r="A397" s="81" t="s">
        <v>390</v>
      </c>
      <c r="B397" s="83" t="s">
        <v>392</v>
      </c>
      <c r="C397" s="85" t="str">
        <f aca="false" ca="false" dt2D="false" dtr="false" t="normal">IF(X395="", "", X395)</f>
        <v/>
      </c>
      <c r="D397" s="85" t="n"/>
      <c r="E397" s="85" t="n"/>
      <c r="F397" s="85" t="n"/>
      <c r="G397" s="85" t="n"/>
      <c r="H397" s="85" t="n"/>
      <c r="I397" s="85" t="n"/>
      <c r="J397" s="9" t="n"/>
      <c r="K397" s="9" t="n"/>
      <c r="L397" s="9" t="n"/>
      <c r="M397" s="9" t="n"/>
      <c r="N397" s="11" t="n"/>
      <c r="O397" s="9" t="n"/>
      <c r="P397" s="9" t="n"/>
      <c r="Q397" s="9" t="n"/>
      <c r="R397" s="9" t="n"/>
      <c r="S397" s="9" t="n"/>
      <c r="T397" s="9" t="n"/>
      <c r="U397" s="9" t="n"/>
      <c r="V397" s="9" t="n"/>
      <c r="W397" s="9" t="n"/>
      <c r="X397" s="12" t="n">
        <v>0</v>
      </c>
      <c r="Y397" s="12" t="n">
        <v>0</v>
      </c>
      <c r="Z397" s="12" t="n">
        <v>0</v>
      </c>
      <c r="AA397" s="12" t="n">
        <v>0</v>
      </c>
      <c r="AB397" s="12" t="n">
        <v>0</v>
      </c>
      <c r="AC397" s="12" t="n">
        <v>0</v>
      </c>
    </row>
    <row outlineLevel="0" r="398">
      <c r="A398" s="122" t="s">
        <v>1</v>
      </c>
      <c r="B398" s="123" t="n"/>
      <c r="C398" s="7" t="n"/>
      <c r="D398" s="7" t="n"/>
      <c r="E398" s="7" t="n"/>
      <c r="F398" s="7" t="n"/>
      <c r="G398" s="7" t="n"/>
      <c r="H398" s="7" t="n"/>
      <c r="I398" s="7" t="n"/>
      <c r="J398" s="9" t="n"/>
      <c r="K398" s="9" t="n"/>
      <c r="L398" s="9" t="n"/>
      <c r="M398" s="9" t="n"/>
      <c r="N398" s="11" t="n"/>
      <c r="O398" s="9" t="n"/>
      <c r="P398" s="9" t="n"/>
      <c r="Q398" s="9" t="n"/>
      <c r="R398" s="9" t="n"/>
      <c r="S398" s="9" t="n"/>
      <c r="T398" s="9" t="n"/>
      <c r="U398" s="9" t="n"/>
      <c r="V398" s="9" t="n"/>
      <c r="W398" s="9" t="n"/>
      <c r="X398" s="12" t="n"/>
      <c r="Y398" s="12" t="n"/>
      <c r="Z398" s="12" t="n"/>
      <c r="AA398" s="12" t="n"/>
      <c r="AB398" s="12" t="n"/>
      <c r="AC398" s="12" t="n"/>
    </row>
    <row outlineLevel="0" r="399">
      <c r="A399" s="124" t="n">
        <v>51</v>
      </c>
      <c r="B399" s="267" t="s"/>
      <c r="C399" s="268" t="s"/>
      <c r="D399" s="269" t="s"/>
      <c r="E399" s="270" t="s"/>
      <c r="F399" s="271" t="s"/>
      <c r="G399" s="272" t="s"/>
      <c r="H399" s="273" t="s"/>
      <c r="I399" s="274" t="s"/>
      <c r="J399" s="9" t="n"/>
      <c r="K399" s="9" t="n"/>
      <c r="L399" s="9" t="n"/>
      <c r="M399" s="9" t="n"/>
      <c r="N399" s="11" t="n"/>
      <c r="O399" s="9" t="n"/>
      <c r="P399" s="9" t="n"/>
      <c r="Q399" s="9" t="n"/>
      <c r="R399" s="9" t="n"/>
      <c r="S399" s="9" t="n"/>
      <c r="T399" s="9" t="n"/>
      <c r="U399" s="9" t="n"/>
      <c r="V399" s="9" t="n"/>
      <c r="W399" s="9" t="n"/>
      <c r="X399" s="12" t="n"/>
      <c r="Y399" s="12" t="n"/>
      <c r="Z399" s="12" t="n"/>
      <c r="AA399" s="12" t="n"/>
      <c r="AB399" s="12" t="n"/>
      <c r="AC399" s="12" t="n"/>
    </row>
    <row outlineLevel="0" r="400">
      <c r="A400" s="4" t="s">
        <v>401</v>
      </c>
      <c r="B400" s="6" t="s">
        <v>403</v>
      </c>
      <c r="C400" s="10" t="str">
        <f aca="false" ca="false" dt2D="false" dtr="false" t="normal">IF(X396="", "", X396)</f>
        <v/>
      </c>
      <c r="D400" s="10" t="str">
        <f aca="false" ca="false" dt2D="false" dtr="false" t="normal">IF(Y396="", "", Y396)</f>
        <v/>
      </c>
      <c r="E400" s="10" t="n">
        <f aca="false" ca="false" dt2D="false" dtr="false" t="normal">IF(Z396="", "", Z396)</f>
        <v>107.8</v>
      </c>
      <c r="F400" s="10" t="n">
        <f aca="false" ca="false" dt2D="false" dtr="false" t="normal">F431</f>
        <v>107.8</v>
      </c>
      <c r="G400" s="10" t="n">
        <f aca="false" ca="false" dt2D="false" dtr="false" t="normal">G431</f>
        <v>105.3</v>
      </c>
      <c r="H400" s="10" t="n">
        <f aca="false" ca="false" dt2D="false" dtr="false" t="normal">H431</f>
        <v>104.40000000000001</v>
      </c>
      <c r="I400" s="10" t="n">
        <f aca="false" ca="false" dt2D="false" dtr="false" t="normal">I431</f>
        <v>104.3</v>
      </c>
      <c r="J400" s="9" t="n"/>
      <c r="K400" s="9" t="n"/>
      <c r="L400" s="9" t="n"/>
      <c r="M400" s="9" t="n"/>
      <c r="N400" s="11" t="n"/>
      <c r="O400" s="9" t="n"/>
      <c r="P400" s="9" t="n"/>
      <c r="Q400" s="9" t="n"/>
      <c r="R400" s="9" t="n"/>
      <c r="S400" s="9" t="n"/>
      <c r="T400" s="9" t="n"/>
      <c r="U400" s="9" t="n"/>
      <c r="V400" s="9" t="n"/>
      <c r="W400" s="9" t="n"/>
      <c r="X400" s="12" t="n"/>
      <c r="Y400" s="12" t="n"/>
      <c r="Z400" s="12" t="n"/>
      <c r="AA400" s="12" t="n"/>
      <c r="AB400" s="12" t="n"/>
      <c r="AC400" s="12" t="n"/>
    </row>
    <row outlineLevel="0" r="401">
      <c r="A401" s="4" t="s">
        <v>408</v>
      </c>
      <c r="B401" s="6" t="s">
        <v>409</v>
      </c>
      <c r="C401" s="26" t="n">
        <f aca="false" ca="false" dt2D="false" dtr="false" t="normal">IF(X397="", "", X397)</f>
        <v>0</v>
      </c>
      <c r="D401" s="27" t="n">
        <f aca="false" ca="false" dt2D="false" dtr="false" t="normal">IFERROR(IF(C397=0, 0, D397/C397/IF(D400&lt;&gt;0, D400, 100)*10000), 0)</f>
        <v>0</v>
      </c>
      <c r="E401" s="27" t="n">
        <f aca="false" ca="false" dt2D="false" dtr="false" t="normal">IFERROR(IF(D397=0, 0, E397/D397/IF(E400&lt;&gt;0, E400, 100)*10000), 0)</f>
        <v>0</v>
      </c>
      <c r="F401" s="27" t="n">
        <f aca="false" ca="false" dt2D="false" dtr="false" t="normal">IFERROR(IF(E397=0, 0, F397/E397/IF(F400&lt;&gt;0, F400, 100)*10000), 0)</f>
        <v>0</v>
      </c>
      <c r="G401" s="27" t="n">
        <f aca="false" ca="false" dt2D="false" dtr="false" t="normal">IFERROR(IF(F397=0, 0, G397/F397/IF(G400&lt;&gt;0, G400, 100)*10000), 0)</f>
        <v>0</v>
      </c>
      <c r="H401" s="27" t="n">
        <f aca="false" ca="false" dt2D="false" dtr="false" t="normal">IFERROR(IF(G397=0, 0, H397/G397/IF(H400&lt;&gt;0, H400, 100)*10000), 0)</f>
        <v>0</v>
      </c>
      <c r="I401" s="27" t="n">
        <f aca="false" ca="false" dt2D="false" dtr="false" t="normal">IFERROR(IF(H397=0, 0, I397/H397/IF(I400&lt;&gt;0, I400, 100)*10000), 0)</f>
        <v>0</v>
      </c>
      <c r="J401" s="9" t="n"/>
      <c r="K401" s="9" t="n"/>
      <c r="L401" s="9" t="n"/>
      <c r="M401" s="9" t="n"/>
      <c r="N401" s="11" t="n"/>
      <c r="O401" s="9" t="n"/>
      <c r="P401" s="9" t="n"/>
      <c r="Q401" s="9" t="n"/>
      <c r="R401" s="9" t="n"/>
      <c r="S401" s="9" t="n"/>
      <c r="T401" s="9" t="n"/>
      <c r="U401" s="9" t="n"/>
      <c r="V401" s="9" t="n"/>
      <c r="W401" s="9" t="n"/>
      <c r="X401" s="12" t="s">
        <v>1</v>
      </c>
      <c r="Y401" s="12" t="s">
        <v>1</v>
      </c>
      <c r="Z401" s="12" t="s">
        <v>1</v>
      </c>
      <c r="AA401" s="12" t="s">
        <v>1</v>
      </c>
      <c r="AB401" s="12" t="s">
        <v>1</v>
      </c>
      <c r="AC401" s="12" t="s">
        <v>1</v>
      </c>
    </row>
    <row outlineLevel="0" r="402">
      <c r="A402" s="4" t="s">
        <v>417</v>
      </c>
      <c r="B402" s="6" t="n"/>
      <c r="C402" s="27" t="n"/>
      <c r="D402" s="27" t="n"/>
      <c r="E402" s="27" t="n"/>
      <c r="F402" s="27" t="n"/>
      <c r="G402" s="27" t="n"/>
      <c r="H402" s="27" t="n"/>
      <c r="I402" s="27" t="n"/>
      <c r="J402" s="9" t="n"/>
      <c r="K402" s="9" t="n"/>
      <c r="L402" s="9" t="n"/>
      <c r="M402" s="9" t="n"/>
      <c r="N402" s="11" t="n"/>
      <c r="O402" s="9" t="n"/>
      <c r="P402" s="9" t="n"/>
      <c r="Q402" s="9" t="n"/>
      <c r="R402" s="9" t="n"/>
      <c r="S402" s="9" t="n"/>
      <c r="T402" s="9" t="n"/>
      <c r="U402" s="9" t="n"/>
      <c r="V402" s="9" t="n"/>
      <c r="W402" s="9" t="n"/>
      <c r="X402" s="12" t="s">
        <v>1</v>
      </c>
      <c r="Y402" s="12" t="s">
        <v>1</v>
      </c>
      <c r="Z402" s="12" t="n">
        <v>108.59999999999999</v>
      </c>
      <c r="AA402" s="12" t="n">
        <v>105</v>
      </c>
      <c r="AB402" s="12" t="n">
        <v>104</v>
      </c>
      <c r="AC402" s="12" t="n">
        <v>104</v>
      </c>
    </row>
    <row outlineLevel="0" r="403">
      <c r="A403" s="4" t="s">
        <v>419</v>
      </c>
      <c r="B403" s="6" t="s">
        <v>420</v>
      </c>
      <c r="C403" s="10" t="str">
        <f aca="false" ca="false" dt2D="false" dtr="false" t="normal">IF(X401="", "", X401)</f>
        <v/>
      </c>
      <c r="D403" s="10" t="n"/>
      <c r="E403" s="10" t="n"/>
      <c r="F403" s="10" t="n"/>
      <c r="G403" s="10" t="n"/>
      <c r="H403" s="10" t="n"/>
      <c r="I403" s="10" t="n"/>
      <c r="J403" s="9" t="n"/>
      <c r="K403" s="9" t="n"/>
      <c r="L403" s="9" t="n"/>
      <c r="M403" s="9" t="n"/>
      <c r="N403" s="11" t="n"/>
      <c r="O403" s="9" t="n"/>
      <c r="P403" s="9" t="n"/>
      <c r="Q403" s="9" t="n"/>
      <c r="R403" s="9" t="n"/>
      <c r="S403" s="9" t="n"/>
      <c r="T403" s="9" t="n"/>
      <c r="U403" s="9" t="n"/>
      <c r="V403" s="9" t="n"/>
      <c r="W403" s="9" t="n"/>
      <c r="X403" s="12" t="n">
        <v>0</v>
      </c>
      <c r="Y403" s="12" t="n">
        <v>0</v>
      </c>
      <c r="Z403" s="12" t="n">
        <v>0</v>
      </c>
      <c r="AA403" s="12" t="n">
        <v>0</v>
      </c>
      <c r="AB403" s="12" t="n">
        <v>0</v>
      </c>
      <c r="AC403" s="12" t="n">
        <v>0</v>
      </c>
    </row>
    <row outlineLevel="0" r="404">
      <c r="A404" s="4" t="s">
        <v>424</v>
      </c>
      <c r="B404" s="6" t="s">
        <v>426</v>
      </c>
      <c r="C404" s="10" t="str">
        <f aca="false" ca="false" dt2D="false" dtr="false" t="normal">IF(X402="", "", X402)</f>
        <v/>
      </c>
      <c r="D404" s="10" t="str">
        <f aca="false" ca="false" dt2D="false" dtr="false" t="normal">IF(Y402="", "", Y402)</f>
        <v/>
      </c>
      <c r="E404" s="10" t="n">
        <f aca="false" ca="false" dt2D="false" dtr="false" t="normal">IF(Z402="", "", Z402)</f>
        <v>108.59999999999999</v>
      </c>
      <c r="F404" s="10" t="n">
        <f aca="false" ca="false" dt2D="false" dtr="false" t="normal">F433</f>
        <v>104.2</v>
      </c>
      <c r="G404" s="10" t="n">
        <f aca="false" ca="false" dt2D="false" dtr="false" t="normal">G433</f>
        <v>103.5</v>
      </c>
      <c r="H404" s="10" t="n">
        <f aca="false" ca="false" dt2D="false" dtr="false" t="normal">H433</f>
        <v>103.8</v>
      </c>
      <c r="I404" s="10" t="n">
        <f aca="false" ca="false" dt2D="false" dtr="false" t="normal">I433</f>
        <v>104</v>
      </c>
      <c r="J404" s="9" t="n"/>
      <c r="K404" s="9" t="n"/>
      <c r="L404" s="9" t="n"/>
      <c r="M404" s="9" t="n"/>
      <c r="N404" s="11" t="n"/>
      <c r="O404" s="9" t="n"/>
      <c r="P404" s="9" t="n"/>
      <c r="Q404" s="9" t="n"/>
      <c r="R404" s="9" t="n"/>
      <c r="S404" s="9" t="n"/>
      <c r="T404" s="9" t="n"/>
      <c r="U404" s="9" t="n"/>
      <c r="V404" s="9" t="n"/>
      <c r="W404" s="9" t="n"/>
      <c r="X404" s="12" t="n"/>
      <c r="Y404" s="12" t="n"/>
      <c r="Z404" s="12" t="n"/>
      <c r="AA404" s="12" t="n"/>
      <c r="AB404" s="12" t="n"/>
      <c r="AC404" s="12" t="n"/>
    </row>
    <row outlineLevel="0" r="405">
      <c r="A405" s="4" t="s">
        <v>430</v>
      </c>
      <c r="B405" s="6" t="s">
        <v>326</v>
      </c>
      <c r="C405" s="26" t="n">
        <f aca="false" ca="false" dt2D="false" dtr="false" t="normal">IF(X403="", "", X403)</f>
        <v>0</v>
      </c>
      <c r="D405" s="27" t="n">
        <f aca="false" ca="false" dt2D="false" dtr="false" t="normal">IFERROR(IF(C403=0, 0, D403/C403/IF(D404&lt;&gt;0, D404, 100)*10000), 0)</f>
        <v>0</v>
      </c>
      <c r="E405" s="27" t="n">
        <f aca="false" ca="false" dt2D="false" dtr="false" t="normal">IFERROR(IF(D403=0, 0, E403/D403/IF(E404&lt;&gt;0, E404, 100)*10000), 0)</f>
        <v>0</v>
      </c>
      <c r="F405" s="27" t="n">
        <f aca="false" ca="false" dt2D="false" dtr="false" t="normal">IFERROR(IF(E403=0, 0, F403/E403/IF(F404&lt;&gt;0, F404, 100)*10000), 0)</f>
        <v>0</v>
      </c>
      <c r="G405" s="27" t="n">
        <f aca="false" ca="false" dt2D="false" dtr="false" t="normal">IFERROR(IF(F403=0, 0, G403/F403/IF(G404&lt;&gt;0, G404, 100)*10000), 0)</f>
        <v>0</v>
      </c>
      <c r="H405" s="27" t="n">
        <f aca="false" ca="false" dt2D="false" dtr="false" t="normal">IFERROR(IF(G403=0, 0, H403/G403/IF(H404&lt;&gt;0, H404, 100)*10000), 0)</f>
        <v>0</v>
      </c>
      <c r="I405" s="27" t="n">
        <f aca="false" ca="false" dt2D="false" dtr="false" t="normal">IFERROR(IF(H403=0, 0, I403/H403/IF(I404&lt;&gt;0, I404, 100)*10000), 0)</f>
        <v>0</v>
      </c>
      <c r="J405" s="9" t="n"/>
      <c r="K405" s="9" t="n"/>
      <c r="L405" s="9" t="n"/>
      <c r="M405" s="9" t="n"/>
      <c r="N405" s="11" t="n"/>
      <c r="O405" s="9" t="n"/>
      <c r="P405" s="9" t="n"/>
      <c r="Q405" s="9" t="n"/>
      <c r="R405" s="9" t="n"/>
      <c r="S405" s="9" t="n"/>
      <c r="T405" s="9" t="n"/>
      <c r="U405" s="9" t="n"/>
      <c r="V405" s="9" t="n"/>
      <c r="W405" s="9" t="n"/>
      <c r="X405" s="12" t="s">
        <v>1</v>
      </c>
      <c r="Y405" s="12" t="s">
        <v>1</v>
      </c>
      <c r="Z405" s="12" t="s">
        <v>1</v>
      </c>
      <c r="AA405" s="12" t="s">
        <v>1</v>
      </c>
      <c r="AB405" s="12" t="s">
        <v>1</v>
      </c>
      <c r="AC405" s="12" t="s">
        <v>1</v>
      </c>
    </row>
    <row outlineLevel="0" r="406">
      <c r="A406" s="4" t="s">
        <v>367</v>
      </c>
      <c r="B406" s="151" t="n"/>
      <c r="C406" s="27" t="n"/>
      <c r="D406" s="27" t="n"/>
      <c r="E406" s="27" t="n"/>
      <c r="F406" s="27" t="n"/>
      <c r="G406" s="27" t="n"/>
      <c r="H406" s="27" t="n"/>
      <c r="I406" s="27" t="n"/>
      <c r="J406" s="9" t="n"/>
      <c r="K406" s="9" t="n"/>
      <c r="L406" s="9" t="n"/>
      <c r="M406" s="9" t="n"/>
      <c r="N406" s="11" t="n"/>
      <c r="O406" s="9" t="n"/>
      <c r="P406" s="9" t="n"/>
      <c r="Q406" s="9" t="n"/>
      <c r="R406" s="9" t="n"/>
      <c r="S406" s="9" t="n"/>
      <c r="T406" s="9" t="n"/>
      <c r="U406" s="9" t="n"/>
      <c r="V406" s="9" t="n"/>
      <c r="W406" s="9" t="n"/>
      <c r="X406" s="12" t="s">
        <v>1</v>
      </c>
      <c r="Y406" s="12" t="s">
        <v>1</v>
      </c>
      <c r="Z406" s="12" t="n">
        <v>105.3</v>
      </c>
      <c r="AA406" s="12" t="n">
        <v>104.59999999999999</v>
      </c>
      <c r="AB406" s="12" t="n">
        <v>104.5</v>
      </c>
      <c r="AC406" s="12" t="n">
        <v>104.3</v>
      </c>
    </row>
    <row outlineLevel="0" r="407">
      <c r="A407" s="4" t="s">
        <v>373</v>
      </c>
      <c r="B407" s="6" t="s">
        <v>375</v>
      </c>
      <c r="C407" s="10" t="str">
        <f aca="false" ca="false" dt2D="false" dtr="false" t="normal">IF(X405="", "", X405)</f>
        <v/>
      </c>
      <c r="D407" s="10" t="n"/>
      <c r="E407" s="10" t="n"/>
      <c r="F407" s="10" t="n"/>
      <c r="G407" s="10" t="n"/>
      <c r="H407" s="10" t="n"/>
      <c r="I407" s="10" t="n"/>
      <c r="J407" s="9" t="n"/>
      <c r="K407" s="9" t="n"/>
      <c r="L407" s="9" t="n"/>
      <c r="M407" s="9" t="n"/>
      <c r="N407" s="11" t="n"/>
      <c r="O407" s="9" t="n"/>
      <c r="P407" s="9" t="n"/>
      <c r="Q407" s="9" t="n"/>
      <c r="R407" s="9" t="n"/>
      <c r="S407" s="9" t="n"/>
      <c r="T407" s="9" t="n"/>
      <c r="U407" s="9" t="n"/>
      <c r="V407" s="9" t="n"/>
      <c r="W407" s="9" t="n"/>
      <c r="X407" s="12" t="n">
        <v>0</v>
      </c>
      <c r="Y407" s="12" t="n">
        <v>0</v>
      </c>
      <c r="Z407" s="12" t="n">
        <v>0</v>
      </c>
      <c r="AA407" s="12" t="n">
        <v>0</v>
      </c>
      <c r="AB407" s="12" t="n">
        <v>0</v>
      </c>
      <c r="AC407" s="12" t="n">
        <v>0</v>
      </c>
    </row>
    <row outlineLevel="0" r="408">
      <c r="A408" s="4" t="s">
        <v>376</v>
      </c>
      <c r="B408" s="6" t="s">
        <v>377</v>
      </c>
      <c r="C408" s="10" t="str">
        <f aca="false" ca="false" dt2D="false" dtr="false" t="normal">IF(X406="", "", X406)</f>
        <v/>
      </c>
      <c r="D408" s="10" t="str">
        <f aca="false" ca="false" dt2D="false" dtr="false" t="normal">IF(Y406="", "", Y406)</f>
        <v/>
      </c>
      <c r="E408" s="10" t="n">
        <f aca="false" ca="false" dt2D="false" dtr="false" t="normal">IF(Z406="", "", Z406)</f>
        <v>105.3</v>
      </c>
      <c r="F408" s="10" t="n">
        <f aca="false" ca="false" dt2D="false" dtr="false" t="normal">F428</f>
        <v>106</v>
      </c>
      <c r="G408" s="10" t="n">
        <f aca="false" ca="false" dt2D="false" dtr="false" t="normal">G428</f>
        <v>104.7</v>
      </c>
      <c r="H408" s="10" t="n">
        <f aca="false" ca="false" dt2D="false" dtr="false" t="normal">H428</f>
        <v>104.2</v>
      </c>
      <c r="I408" s="10" t="n">
        <f aca="false" ca="false" dt2D="false" dtr="false" t="normal">I428</f>
        <v>103.90000000000001</v>
      </c>
      <c r="J408" s="9" t="n"/>
      <c r="K408" s="9" t="n"/>
      <c r="L408" s="9" t="n"/>
      <c r="M408" s="9" t="n"/>
      <c r="N408" s="11" t="n"/>
      <c r="O408" s="9" t="n"/>
      <c r="P408" s="9" t="n"/>
      <c r="Q408" s="9" t="n"/>
      <c r="R408" s="9" t="n"/>
      <c r="S408" s="9" t="n"/>
      <c r="T408" s="9" t="n"/>
      <c r="U408" s="9" t="n"/>
      <c r="V408" s="9" t="n"/>
      <c r="W408" s="9" t="n"/>
      <c r="X408" s="12" t="n"/>
      <c r="Y408" s="12" t="n"/>
      <c r="Z408" s="12" t="n"/>
      <c r="AA408" s="12" t="n"/>
      <c r="AB408" s="12" t="n"/>
      <c r="AC408" s="12" t="n"/>
    </row>
    <row outlineLevel="0" r="409">
      <c r="A409" s="4" t="s">
        <v>382</v>
      </c>
      <c r="B409" s="6" t="s">
        <v>383</v>
      </c>
      <c r="C409" s="26" t="n">
        <f aca="false" ca="false" dt2D="false" dtr="false" t="normal">IF(X407="", "", X407)</f>
        <v>0</v>
      </c>
      <c r="D409" s="27" t="n">
        <f aca="false" ca="false" dt2D="false" dtr="false" t="normal">IFERROR(IF(C407=0, 0, D407/C407/IF(D408&lt;&gt;0, D408, 100)*10000), 0)</f>
        <v>0</v>
      </c>
      <c r="E409" s="27" t="n">
        <f aca="false" ca="false" dt2D="false" dtr="false" t="normal">IFERROR(IF(D407=0, 0, E407/D407/IF(E408&lt;&gt;0, E408, 100)*10000), 0)</f>
        <v>0</v>
      </c>
      <c r="F409" s="27" t="n">
        <f aca="false" ca="false" dt2D="false" dtr="false" t="normal">IFERROR(IF(E407=0, 0, F407/E407/IF(F408&lt;&gt;0, F408, 100)*10000), 0)</f>
        <v>0</v>
      </c>
      <c r="G409" s="27" t="n">
        <f aca="false" ca="false" dt2D="false" dtr="false" t="normal">IFERROR(IF(F407=0, 0, G407/F407/IF(G408&lt;&gt;0, G408, 100)*10000), 0)</f>
        <v>0</v>
      </c>
      <c r="H409" s="27" t="n">
        <f aca="false" ca="false" dt2D="false" dtr="false" t="normal">IFERROR(IF(G407=0, 0, H407/G407/IF(H408&lt;&gt;0, H408, 100)*10000), 0)</f>
        <v>0</v>
      </c>
      <c r="I409" s="27" t="n">
        <f aca="false" ca="false" dt2D="false" dtr="false" t="normal">IFERROR(IF(H407=0, 0, I407/H407/IF(I408&lt;&gt;0, I408, 100)*10000), 0)</f>
        <v>0</v>
      </c>
      <c r="J409" s="9" t="n"/>
      <c r="K409" s="9" t="n"/>
      <c r="L409" s="9" t="n"/>
      <c r="M409" s="9" t="n"/>
      <c r="N409" s="11" t="n"/>
      <c r="O409" s="9" t="n"/>
      <c r="P409" s="9" t="n"/>
      <c r="Q409" s="9" t="n"/>
      <c r="R409" s="9" t="n"/>
      <c r="S409" s="9" t="n"/>
      <c r="T409" s="9" t="n"/>
      <c r="U409" s="9" t="n"/>
      <c r="V409" s="9" t="n"/>
      <c r="W409" s="9" t="n"/>
      <c r="X409" s="12" t="s">
        <v>1</v>
      </c>
      <c r="Y409" s="12" t="s">
        <v>1</v>
      </c>
      <c r="Z409" s="12" t="s">
        <v>1</v>
      </c>
      <c r="AA409" s="12" t="s">
        <v>1</v>
      </c>
      <c r="AB409" s="12" t="s">
        <v>1</v>
      </c>
      <c r="AC409" s="12" t="s">
        <v>1</v>
      </c>
    </row>
    <row outlineLevel="0" r="410">
      <c r="A410" s="4" t="s">
        <v>393</v>
      </c>
      <c r="B410" s="6" t="n"/>
      <c r="C410" s="27" t="n"/>
      <c r="D410" s="27" t="n"/>
      <c r="E410" s="27" t="n"/>
      <c r="F410" s="27" t="n"/>
      <c r="G410" s="27" t="n"/>
      <c r="H410" s="27" t="n"/>
      <c r="I410" s="27" t="n"/>
      <c r="J410" s="11" t="n"/>
      <c r="K410" s="11" t="n"/>
      <c r="L410" s="11" t="n"/>
      <c r="M410" s="11" t="n"/>
      <c r="N410" s="11" t="n"/>
      <c r="O410" s="9" t="n"/>
      <c r="P410" s="9" t="n"/>
      <c r="Q410" s="9" t="n"/>
      <c r="R410" s="9" t="n"/>
      <c r="S410" s="9" t="n"/>
      <c r="T410" s="9" t="n"/>
      <c r="U410" s="9" t="n"/>
      <c r="V410" s="9" t="n"/>
      <c r="W410" s="9" t="n"/>
      <c r="X410" s="12" t="s">
        <v>1</v>
      </c>
      <c r="Y410" s="12" t="s">
        <v>1</v>
      </c>
      <c r="Z410" s="12" t="n">
        <v>107.8</v>
      </c>
      <c r="AA410" s="12" t="n">
        <v>105.3</v>
      </c>
      <c r="AB410" s="12" t="n">
        <v>104.40000000000001</v>
      </c>
      <c r="AC410" s="12" t="n">
        <v>104.3</v>
      </c>
    </row>
    <row outlineLevel="0" r="411">
      <c r="A411" s="4" t="s">
        <v>128</v>
      </c>
      <c r="B411" s="6" t="s">
        <v>395</v>
      </c>
      <c r="C411" s="10" t="str">
        <f aca="false" ca="false" dt2D="false" dtr="false" t="normal">IF(X409="", "", X409)</f>
        <v/>
      </c>
      <c r="D411" s="10" t="n"/>
      <c r="E411" s="10" t="n"/>
      <c r="F411" s="10" t="n"/>
      <c r="G411" s="10" t="n"/>
      <c r="H411" s="10" t="n"/>
      <c r="I411" s="10" t="n"/>
      <c r="J411" s="11" t="n"/>
      <c r="K411" s="11" t="n"/>
      <c r="L411" s="11" t="n"/>
      <c r="M411" s="11" t="n"/>
      <c r="N411" s="11" t="n"/>
      <c r="O411" s="9" t="n"/>
      <c r="P411" s="9" t="n"/>
      <c r="Q411" s="9" t="n"/>
      <c r="R411" s="9" t="n"/>
      <c r="S411" s="9" t="n"/>
      <c r="T411" s="9" t="n"/>
      <c r="U411" s="9" t="n"/>
      <c r="V411" s="9" t="n"/>
      <c r="W411" s="9" t="n"/>
      <c r="X411" s="12" t="n">
        <v>0</v>
      </c>
      <c r="Y411" s="12" t="n">
        <v>0</v>
      </c>
      <c r="Z411" s="12" t="n">
        <v>0</v>
      </c>
      <c r="AA411" s="12" t="n">
        <v>0</v>
      </c>
      <c r="AB411" s="12" t="n">
        <v>0</v>
      </c>
      <c r="AC411" s="12" t="n">
        <v>0</v>
      </c>
    </row>
    <row outlineLevel="0" r="412">
      <c r="A412" s="4" t="s">
        <v>399</v>
      </c>
      <c r="B412" s="6" t="s">
        <v>12</v>
      </c>
      <c r="C412" s="10" t="str">
        <f aca="false" ca="false" dt2D="false" dtr="false" t="normal">IF(X410="", "", X410)</f>
        <v/>
      </c>
      <c r="D412" s="10" t="str">
        <f aca="false" ca="false" dt2D="false" dtr="false" t="normal">IF(Y410="", "", Y410)</f>
        <v/>
      </c>
      <c r="E412" s="10" t="n">
        <f aca="false" ca="false" dt2D="false" dtr="false" t="normal">IF(Z410="", "", Z410)</f>
        <v>107.8</v>
      </c>
      <c r="F412" s="10" t="n">
        <f aca="false" ca="false" dt2D="false" dtr="false" t="normal">F434</f>
        <v>106.5</v>
      </c>
      <c r="G412" s="10" t="n">
        <f aca="false" ca="false" dt2D="false" dtr="false" t="normal">G434</f>
        <v>105</v>
      </c>
      <c r="H412" s="10" t="n">
        <f aca="false" ca="false" dt2D="false" dtr="false" t="normal">H434</f>
        <v>104.09999999999999</v>
      </c>
      <c r="I412" s="10" t="n">
        <f aca="false" ca="false" dt2D="false" dtr="false" t="normal">I434</f>
        <v>104.09999999999999</v>
      </c>
      <c r="J412" s="9" t="n"/>
      <c r="K412" s="9" t="n"/>
      <c r="L412" s="9" t="n"/>
      <c r="M412" s="9" t="n"/>
      <c r="N412" s="9" t="n"/>
      <c r="O412" s="9" t="n"/>
      <c r="P412" s="9" t="n"/>
      <c r="Q412" s="9" t="n"/>
      <c r="R412" s="9" t="n"/>
      <c r="S412" s="9" t="n"/>
      <c r="T412" s="9" t="n"/>
      <c r="U412" s="9" t="n"/>
      <c r="V412" s="9" t="n"/>
      <c r="W412" s="9" t="n"/>
      <c r="X412" s="9" t="n"/>
      <c r="Y412" s="9" t="n"/>
      <c r="Z412" s="9" t="n"/>
      <c r="AA412" s="9" t="n"/>
      <c r="AB412" s="9" t="n"/>
      <c r="AC412" s="9" t="n"/>
    </row>
    <row outlineLevel="0" r="413">
      <c r="A413" s="4" t="s">
        <v>406</v>
      </c>
      <c r="B413" s="6" t="s">
        <v>407</v>
      </c>
      <c r="C413" s="26" t="n">
        <f aca="false" ca="false" dt2D="false" dtr="false" t="normal">IF(X411="", "", X411)</f>
        <v>0</v>
      </c>
      <c r="D413" s="27" t="n">
        <f aca="false" ca="false" dt2D="false" dtr="false" t="normal">IFERROR(IF(C411=0, 0, D411/C411/IF(D412&lt;&gt;0, D412, 100)*10000), 0)</f>
        <v>0</v>
      </c>
      <c r="E413" s="27" t="n">
        <f aca="false" ca="false" dt2D="false" dtr="false" t="normal">IFERROR(IF(D411=0, 0, E411/D411/IF(E412&lt;&gt;0, E412, 100)*10000), 0)</f>
        <v>0</v>
      </c>
      <c r="F413" s="27" t="n">
        <f aca="false" ca="false" dt2D="false" dtr="false" t="normal">IFERROR(IF(E411=0, 0, F411/E411/IF(F412&lt;&gt;0, F412, 100)*10000), 0)</f>
        <v>0</v>
      </c>
      <c r="G413" s="27" t="n">
        <f aca="false" ca="false" dt2D="false" dtr="false" t="normal">IFERROR(IF(F411=0, 0, G411/F411/IF(G412&lt;&gt;0, G412, 100)*10000), 0)</f>
        <v>0</v>
      </c>
      <c r="H413" s="27" t="n">
        <f aca="false" ca="false" dt2D="false" dtr="false" t="normal">IFERROR(IF(G411=0, 0, H411/G411/IF(H412&lt;&gt;0, H412, 100)*10000), 0)</f>
        <v>0</v>
      </c>
      <c r="I413" s="27" t="n">
        <f aca="false" ca="false" dt2D="false" dtr="false" t="normal">IFERROR(IF(H411=0, 0, I411/H411/IF(I412&lt;&gt;0, I412, 100)*10000), 0)</f>
        <v>0</v>
      </c>
      <c r="J413" s="11" t="n"/>
      <c r="K413" s="11" t="n"/>
      <c r="L413" s="11" t="n"/>
      <c r="M413" s="11" t="n"/>
      <c r="N413" s="9" t="n"/>
      <c r="O413" s="9" t="n"/>
      <c r="P413" s="9" t="n"/>
      <c r="Q413" s="9" t="n"/>
      <c r="R413" s="9" t="n"/>
      <c r="S413" s="9" t="n"/>
      <c r="T413" s="9" t="n"/>
      <c r="U413" s="9" t="n"/>
      <c r="V413" s="9" t="n"/>
      <c r="W413" s="9" t="n"/>
      <c r="X413" s="9" t="n"/>
      <c r="Y413" s="9" t="n"/>
      <c r="Z413" s="9" t="n"/>
      <c r="AA413" s="9" t="n"/>
      <c r="AB413" s="9" t="n"/>
      <c r="AC413" s="9" t="n"/>
    </row>
    <row outlineLevel="0" r="414">
      <c r="A414" s="285" t="s">
        <v>414</v>
      </c>
      <c r="B414" s="9" t="n"/>
      <c r="C414" s="9" t="n"/>
      <c r="D414" s="9" t="n"/>
      <c r="E414" s="9" t="n"/>
      <c r="F414" s="9" t="n"/>
      <c r="G414" s="9" t="n"/>
      <c r="H414" s="9" t="n"/>
      <c r="I414" s="9" t="n"/>
      <c r="J414" s="9" t="n"/>
      <c r="K414" s="9" t="n"/>
      <c r="L414" s="9" t="n"/>
      <c r="M414" s="9" t="n"/>
      <c r="N414" s="9" t="n"/>
      <c r="O414" s="9" t="n"/>
      <c r="P414" s="9" t="n"/>
      <c r="Q414" s="9" t="n"/>
      <c r="R414" s="9" t="n"/>
      <c r="S414" s="9" t="n"/>
      <c r="T414" s="9" t="n"/>
      <c r="U414" s="9" t="n"/>
      <c r="V414" s="9" t="n"/>
      <c r="W414" s="9" t="n"/>
      <c r="X414" s="9" t="n"/>
      <c r="Y414" s="9" t="n"/>
      <c r="Z414" s="9" t="n"/>
      <c r="AA414" s="9" t="n"/>
      <c r="AB414" s="9" t="n"/>
      <c r="AC414" s="9" t="n"/>
    </row>
    <row outlineLevel="0" r="415">
      <c r="A415" s="241" t="n"/>
      <c r="B415" s="9" t="n"/>
      <c r="C415" s="9" t="n"/>
      <c r="D415" s="9" t="n"/>
      <c r="E415" s="9" t="n"/>
      <c r="F415" s="9" t="n"/>
      <c r="G415" s="9" t="n"/>
      <c r="H415" s="9" t="n"/>
      <c r="I415" s="9" t="n"/>
      <c r="J415" s="9" t="n"/>
      <c r="K415" s="9" t="n"/>
      <c r="L415" s="9" t="n"/>
      <c r="M415" s="9" t="n"/>
      <c r="N415" s="9" t="n"/>
      <c r="O415" s="9" t="n"/>
      <c r="P415" s="9" t="n"/>
      <c r="Q415" s="9" t="n"/>
      <c r="R415" s="9" t="n"/>
      <c r="S415" s="9" t="n"/>
      <c r="T415" s="9" t="n"/>
      <c r="U415" s="9" t="n"/>
      <c r="V415" s="9" t="n"/>
      <c r="W415" s="9" t="n"/>
      <c r="X415" s="9" t="n"/>
      <c r="Y415" s="9" t="n"/>
      <c r="Z415" s="9" t="n"/>
      <c r="AA415" s="9" t="n"/>
      <c r="AB415" s="9" t="n"/>
      <c r="AC415" s="9" t="n"/>
    </row>
    <row outlineLevel="0" r="416">
      <c r="A416" s="241" t="n"/>
      <c r="B416" s="9" t="n"/>
      <c r="C416" s="9" t="n"/>
      <c r="D416" s="9" t="n"/>
      <c r="E416" s="9" t="n"/>
      <c r="F416" s="9" t="n"/>
      <c r="G416" s="9" t="n"/>
      <c r="H416" s="9" t="n"/>
      <c r="I416" s="9" t="n"/>
      <c r="J416" s="9" t="n"/>
      <c r="K416" s="9" t="n"/>
      <c r="L416" s="9" t="n"/>
      <c r="M416" s="9" t="n"/>
      <c r="N416" s="9" t="n"/>
      <c r="O416" s="9" t="n"/>
      <c r="P416" s="9" t="n"/>
      <c r="Q416" s="9" t="n"/>
      <c r="R416" s="9" t="n"/>
      <c r="S416" s="9" t="n"/>
      <c r="T416" s="9" t="n"/>
      <c r="U416" s="9" t="n"/>
      <c r="V416" s="9" t="n"/>
      <c r="W416" s="9" t="n"/>
      <c r="X416" s="9" t="n"/>
      <c r="Y416" s="9" t="n"/>
      <c r="Z416" s="9" t="n"/>
      <c r="AA416" s="9" t="n"/>
      <c r="AB416" s="9" t="n"/>
      <c r="AC416" s="9" t="n"/>
    </row>
    <row outlineLevel="0" r="417">
      <c r="A417" s="241" t="n"/>
      <c r="B417" s="9" t="n"/>
      <c r="C417" s="9" t="n"/>
      <c r="D417" s="9" t="n"/>
      <c r="E417" s="9" t="n"/>
      <c r="F417" s="9" t="n"/>
      <c r="G417" s="9" t="n"/>
      <c r="H417" s="9" t="n"/>
      <c r="I417" s="9" t="n"/>
      <c r="J417" s="9" t="n"/>
      <c r="K417" s="9" t="n"/>
      <c r="L417" s="9" t="n"/>
      <c r="M417" s="9" t="n"/>
      <c r="N417" s="9" t="n"/>
      <c r="O417" s="9" t="n"/>
      <c r="P417" s="9" t="n"/>
      <c r="Q417" s="9" t="n"/>
      <c r="R417" s="9" t="n"/>
      <c r="S417" s="9" t="n"/>
      <c r="T417" s="9" t="n"/>
      <c r="U417" s="9" t="n"/>
      <c r="V417" s="9" t="n"/>
      <c r="W417" s="9" t="n"/>
      <c r="X417" s="9" t="n"/>
      <c r="Y417" s="9" t="n"/>
      <c r="Z417" s="9" t="n"/>
      <c r="AA417" s="9" t="n"/>
      <c r="AB417" s="9" t="n"/>
      <c r="AC417" s="9" t="n"/>
    </row>
    <row outlineLevel="0" r="418">
      <c r="A418" s="241" t="n"/>
      <c r="B418" s="9" t="n"/>
      <c r="C418" s="9" t="n"/>
      <c r="D418" s="9" t="n"/>
      <c r="E418" s="9" t="n"/>
      <c r="F418" s="9" t="n"/>
      <c r="G418" s="9" t="n"/>
      <c r="H418" s="9" t="n"/>
      <c r="I418" s="9" t="n"/>
      <c r="J418" s="9" t="n"/>
      <c r="K418" s="9" t="n"/>
      <c r="L418" s="9" t="n"/>
      <c r="M418" s="9" t="n"/>
      <c r="N418" s="9" t="n"/>
      <c r="O418" s="9" t="n"/>
      <c r="P418" s="9" t="n"/>
      <c r="Q418" s="9" t="n"/>
      <c r="R418" s="9" t="n"/>
      <c r="S418" s="9" t="n"/>
      <c r="T418" s="9" t="n"/>
      <c r="U418" s="9" t="n"/>
      <c r="V418" s="9" t="n"/>
      <c r="W418" s="9" t="n"/>
      <c r="X418" s="9" t="n"/>
      <c r="Y418" s="9" t="n"/>
      <c r="Z418" s="9" t="n"/>
      <c r="AA418" s="9" t="n"/>
      <c r="AB418" s="9" t="n"/>
      <c r="AC418" s="9" t="n"/>
    </row>
    <row outlineLevel="0" r="419">
      <c r="A419" s="241" t="n"/>
      <c r="B419" s="9" t="n"/>
      <c r="C419" s="242" t="n"/>
      <c r="D419" s="242" t="n"/>
      <c r="E419" s="242" t="n"/>
      <c r="F419" s="242" t="n"/>
      <c r="G419" s="242" t="n"/>
      <c r="H419" s="242" t="n"/>
      <c r="I419" s="293" t="s">
        <v>429</v>
      </c>
      <c r="J419" s="9" t="n"/>
      <c r="K419" s="294" t="s">
        <v>431</v>
      </c>
      <c r="L419" s="9" t="n"/>
      <c r="M419" s="9" t="n"/>
      <c r="N419" s="9" t="n"/>
      <c r="O419" s="9" t="n"/>
      <c r="P419" s="9" t="n"/>
      <c r="Q419" s="9" t="n"/>
      <c r="R419" s="9" t="n"/>
      <c r="S419" s="9" t="n"/>
      <c r="T419" s="9" t="n"/>
      <c r="U419" s="9" t="n"/>
      <c r="V419" s="9" t="n"/>
      <c r="W419" s="9" t="n"/>
      <c r="X419" s="9" t="n"/>
      <c r="Y419" s="9" t="n"/>
      <c r="Z419" s="9" t="n"/>
      <c r="AA419" s="9" t="n"/>
      <c r="AB419" s="9" t="n"/>
      <c r="AC419" s="9" t="n"/>
    </row>
    <row outlineLevel="0" r="420">
      <c r="A420" s="241" t="n"/>
      <c r="B420" s="9" t="n"/>
      <c r="C420" s="242" t="n"/>
      <c r="D420" s="242" t="n"/>
      <c r="E420" s="242" t="n"/>
      <c r="F420" s="242" t="n"/>
      <c r="G420" s="242" t="n"/>
      <c r="H420" s="242" t="n"/>
      <c r="I420" s="242" t="n"/>
      <c r="J420" s="9" t="n"/>
      <c r="K420" s="9" t="n"/>
      <c r="L420" s="9" t="n"/>
      <c r="M420" s="9" t="n"/>
      <c r="N420" s="9" t="n"/>
      <c r="O420" s="9" t="n"/>
      <c r="P420" s="9" t="n"/>
      <c r="Q420" s="9" t="n"/>
      <c r="R420" s="9" t="n"/>
      <c r="S420" s="9" t="n"/>
      <c r="T420" s="9" t="n"/>
      <c r="U420" s="9" t="n"/>
      <c r="V420" s="9" t="n"/>
      <c r="W420" s="9" t="n"/>
      <c r="X420" s="9" t="n"/>
      <c r="Y420" s="9" t="n"/>
      <c r="Z420" s="9" t="n"/>
      <c r="AA420" s="9" t="n"/>
      <c r="AB420" s="9" t="n"/>
      <c r="AC420" s="9" t="n"/>
    </row>
    <row outlineLevel="0" r="421">
      <c r="A421" s="241" t="n"/>
      <c r="B421" s="9" t="n"/>
      <c r="C421" s="244" t="s">
        <v>366</v>
      </c>
      <c r="D421" s="244" t="s"/>
      <c r="E421" s="244" t="s"/>
      <c r="F421" s="244" t="s"/>
      <c r="G421" s="244" t="s"/>
      <c r="H421" s="244" t="s"/>
      <c r="I421" s="244" t="s"/>
      <c r="J421" s="9" t="n"/>
      <c r="K421" s="9" t="n"/>
      <c r="L421" s="9" t="n"/>
      <c r="M421" s="9" t="n"/>
      <c r="N421" s="9" t="n"/>
      <c r="O421" s="9" t="n"/>
      <c r="P421" s="9" t="n"/>
      <c r="Q421" s="9" t="n"/>
      <c r="R421" s="9" t="n"/>
      <c r="S421" s="9" t="n"/>
      <c r="T421" s="9" t="n"/>
      <c r="U421" s="9" t="n"/>
      <c r="V421" s="9" t="n"/>
      <c r="W421" s="9" t="n"/>
      <c r="X421" s="9" t="n"/>
      <c r="Y421" s="9" t="n"/>
      <c r="Z421" s="9" t="n"/>
      <c r="AA421" s="9" t="n"/>
      <c r="AB421" s="9" t="n"/>
      <c r="AC421" s="9" t="n"/>
    </row>
    <row outlineLevel="0" r="422">
      <c r="A422" s="241" t="n"/>
      <c r="B422" s="9" t="n"/>
      <c r="C422" s="245" t="s">
        <v>369</v>
      </c>
      <c r="D422" s="246" t="s"/>
      <c r="E422" s="247" t="s"/>
      <c r="F422" s="245" t="n">
        <v>2026</v>
      </c>
      <c r="G422" s="245" t="n">
        <v>2027</v>
      </c>
      <c r="H422" s="245" t="n">
        <v>2028</v>
      </c>
      <c r="I422" s="245" t="n">
        <v>2029</v>
      </c>
      <c r="J422" s="9" t="n"/>
      <c r="K422" s="9" t="n"/>
      <c r="L422" s="9" t="n"/>
      <c r="M422" s="9" t="n"/>
      <c r="N422" s="9" t="n"/>
      <c r="O422" s="9" t="n"/>
      <c r="P422" s="9" t="n"/>
      <c r="Q422" s="9" t="n"/>
      <c r="R422" s="9" t="n"/>
      <c r="S422" s="9" t="n"/>
      <c r="T422" s="9" t="n"/>
      <c r="U422" s="9" t="n"/>
      <c r="V422" s="9" t="n"/>
      <c r="W422" s="9" t="n"/>
      <c r="X422" s="9" t="n"/>
      <c r="Y422" s="9" t="n"/>
      <c r="Z422" s="9" t="n"/>
      <c r="AA422" s="9" t="n"/>
      <c r="AB422" s="9" t="n"/>
      <c r="AC422" s="9" t="n"/>
    </row>
    <row outlineLevel="0" r="423">
      <c r="A423" s="241" t="n"/>
      <c r="B423" s="9" t="n"/>
      <c r="C423" s="248" t="s"/>
      <c r="D423" s="249" t="s"/>
      <c r="E423" s="250" t="s"/>
      <c r="F423" s="251" t="s"/>
      <c r="G423" s="252" t="s"/>
      <c r="H423" s="253" t="s"/>
      <c r="I423" s="254" t="s"/>
      <c r="J423" s="9" t="n"/>
      <c r="K423" s="9" t="n"/>
      <c r="L423" s="9" t="n"/>
      <c r="M423" s="9" t="n"/>
      <c r="N423" s="9" t="n"/>
      <c r="O423" s="9" t="n"/>
      <c r="P423" s="9" t="n"/>
      <c r="Q423" s="9" t="n"/>
      <c r="R423" s="9" t="n"/>
      <c r="S423" s="9" t="n"/>
      <c r="T423" s="9" t="n"/>
      <c r="U423" s="9" t="n"/>
      <c r="V423" s="9" t="n"/>
      <c r="W423" s="9" t="n"/>
      <c r="X423" s="9" t="n"/>
      <c r="Y423" s="9" t="n"/>
      <c r="Z423" s="9" t="n"/>
      <c r="AA423" s="9" t="n"/>
      <c r="AB423" s="9" t="n"/>
      <c r="AC423" s="9" t="n"/>
    </row>
    <row outlineLevel="0" r="424">
      <c r="A424" s="241" t="n"/>
      <c r="B424" s="9" t="n"/>
      <c r="C424" s="255" t="s">
        <v>381</v>
      </c>
      <c r="D424" s="256" t="s"/>
      <c r="E424" s="257" t="s"/>
      <c r="F424" s="258" t="n">
        <f aca="false" ca="false" dt2D="false" dtr="false" t="normal">F438</f>
        <v>105.5</v>
      </c>
      <c r="G424" s="258" t="n">
        <f aca="false" ca="false" dt2D="false" dtr="false" t="normal">G438</f>
        <v>102.59999999999999</v>
      </c>
      <c r="H424" s="258" t="n">
        <f aca="false" ca="false" dt2D="false" dtr="false" t="normal">H438</f>
        <v>104.59999999999999</v>
      </c>
      <c r="I424" s="258" t="n">
        <f aca="false" ca="false" dt2D="false" dtr="false" t="normal">I438</f>
        <v>103.90000000000001</v>
      </c>
      <c r="J424" s="9" t="n"/>
      <c r="K424" s="9" t="n"/>
      <c r="L424" s="9" t="n"/>
      <c r="M424" s="9" t="n"/>
      <c r="N424" s="9" t="n"/>
      <c r="O424" s="9" t="n"/>
      <c r="P424" s="9" t="n"/>
      <c r="Q424" s="9" t="n"/>
      <c r="R424" s="9" t="n"/>
      <c r="S424" s="9" t="n"/>
      <c r="T424" s="9" t="n"/>
      <c r="U424" s="9" t="n"/>
      <c r="V424" s="9" t="n"/>
      <c r="W424" s="9" t="n"/>
      <c r="X424" s="9" t="n"/>
      <c r="Y424" s="9" t="n"/>
      <c r="Z424" s="9" t="n"/>
      <c r="AA424" s="9" t="n"/>
      <c r="AB424" s="9" t="n"/>
      <c r="AC424" s="9" t="n"/>
    </row>
    <row outlineLevel="0" r="425">
      <c r="A425" s="241" t="n"/>
      <c r="B425" s="9" t="n"/>
      <c r="C425" s="255" t="s">
        <v>384</v>
      </c>
      <c r="D425" s="259" t="s"/>
      <c r="E425" s="260" t="s"/>
      <c r="F425" s="258" t="n">
        <f aca="false" ca="false" dt2D="false" dtr="false" t="normal">F439</f>
        <v>104.8</v>
      </c>
      <c r="G425" s="258" t="n">
        <f aca="false" ca="false" dt2D="false" dtr="false" t="normal">G439</f>
        <v>104.5</v>
      </c>
      <c r="H425" s="258" t="n">
        <f aca="false" ca="false" dt2D="false" dtr="false" t="normal">H439</f>
        <v>104.09999999999999</v>
      </c>
      <c r="I425" s="258" t="n">
        <f aca="false" ca="false" dt2D="false" dtr="false" t="normal">I439</f>
        <v>103.90000000000001</v>
      </c>
      <c r="J425" s="9" t="n"/>
      <c r="K425" s="9" t="n"/>
      <c r="L425" s="9" t="n"/>
      <c r="M425" s="9" t="n"/>
      <c r="N425" s="9" t="n"/>
      <c r="O425" s="9" t="n"/>
      <c r="P425" s="9" t="n"/>
      <c r="Q425" s="9" t="n"/>
      <c r="R425" s="9" t="n"/>
      <c r="S425" s="9" t="n"/>
      <c r="T425" s="9" t="n"/>
      <c r="U425" s="9" t="n"/>
      <c r="V425" s="9" t="n"/>
      <c r="W425" s="9" t="n"/>
      <c r="X425" s="9" t="n"/>
      <c r="Y425" s="9" t="n"/>
      <c r="Z425" s="9" t="n"/>
      <c r="AA425" s="9" t="n"/>
      <c r="AB425" s="9" t="n"/>
      <c r="AC425" s="9" t="n"/>
    </row>
    <row outlineLevel="0" r="426">
      <c r="A426" s="241" t="n"/>
      <c r="B426" s="9" t="n"/>
      <c r="C426" s="255" t="s">
        <v>388</v>
      </c>
      <c r="D426" s="261" t="s"/>
      <c r="E426" s="262" t="s"/>
      <c r="F426" s="258" t="n">
        <f aca="false" ca="false" dt2D="false" dtr="false" t="normal">F440</f>
        <v>112.59999999999999</v>
      </c>
      <c r="G426" s="258" t="n">
        <f aca="false" ca="false" dt2D="false" dtr="false" t="normal">G440</f>
        <v>106.90000000000001</v>
      </c>
      <c r="H426" s="258" t="n">
        <f aca="false" ca="false" dt2D="false" dtr="false" t="normal">H440</f>
        <v>105.5</v>
      </c>
      <c r="I426" s="258" t="n">
        <f aca="false" ca="false" dt2D="false" dtr="false" t="normal">I440</f>
        <v>104</v>
      </c>
      <c r="J426" s="9" t="n"/>
      <c r="K426" s="9" t="n"/>
      <c r="L426" s="9" t="n"/>
      <c r="M426" s="9" t="n"/>
      <c r="N426" s="9" t="n"/>
      <c r="O426" s="9" t="n"/>
      <c r="P426" s="9" t="n"/>
      <c r="Q426" s="9" t="n"/>
      <c r="R426" s="9" t="n"/>
      <c r="S426" s="9" t="n"/>
      <c r="T426" s="9" t="n"/>
      <c r="U426" s="9" t="n"/>
      <c r="V426" s="9" t="n"/>
      <c r="W426" s="9" t="n"/>
      <c r="X426" s="9" t="n"/>
      <c r="Y426" s="9" t="n"/>
      <c r="Z426" s="9" t="n"/>
      <c r="AA426" s="9" t="n"/>
      <c r="AB426" s="9" t="n"/>
      <c r="AC426" s="9" t="n"/>
    </row>
    <row outlineLevel="0" r="427">
      <c r="A427" s="241" t="n"/>
      <c r="B427" s="9" t="n"/>
      <c r="C427" s="255" t="s">
        <v>394</v>
      </c>
      <c r="D427" s="263" t="s"/>
      <c r="E427" s="264" t="s"/>
      <c r="F427" s="258" t="n">
        <f aca="false" ca="false" dt2D="false" dtr="false" t="normal">F441</f>
        <v>105</v>
      </c>
      <c r="G427" s="258" t="n">
        <f aca="false" ca="false" dt2D="false" dtr="false" t="normal">G441</f>
        <v>104.09999999999999</v>
      </c>
      <c r="H427" s="258" t="n">
        <f aca="false" ca="false" dt2D="false" dtr="false" t="normal">H441</f>
        <v>104</v>
      </c>
      <c r="I427" s="258" t="n">
        <f aca="false" ca="false" dt2D="false" dtr="false" t="normal">I441</f>
        <v>104</v>
      </c>
      <c r="J427" s="9" t="n"/>
      <c r="K427" s="9" t="n"/>
      <c r="L427" s="9" t="n"/>
      <c r="M427" s="9" t="n"/>
      <c r="N427" s="9" t="n"/>
      <c r="O427" s="9" t="n"/>
      <c r="P427" s="9" t="n"/>
      <c r="Q427" s="9" t="n"/>
      <c r="R427" s="9" t="n"/>
      <c r="S427" s="9" t="n"/>
      <c r="T427" s="9" t="n"/>
      <c r="U427" s="9" t="n"/>
      <c r="V427" s="9" t="n"/>
      <c r="W427" s="9" t="n"/>
      <c r="X427" s="9" t="n"/>
      <c r="Y427" s="9" t="n"/>
      <c r="Z427" s="9" t="n"/>
      <c r="AA427" s="9" t="n"/>
      <c r="AB427" s="9" t="n"/>
      <c r="AC427" s="9" t="n"/>
    </row>
    <row outlineLevel="0" r="428">
      <c r="A428" s="241" t="n"/>
      <c r="B428" s="9" t="n"/>
      <c r="C428" s="255" t="s">
        <v>396</v>
      </c>
      <c r="D428" s="265" t="s"/>
      <c r="E428" s="266" t="s"/>
      <c r="F428" s="258" t="n">
        <f aca="false" ca="false" dt2D="false" dtr="false" t="normal">F442</f>
        <v>106</v>
      </c>
      <c r="G428" s="258" t="n">
        <f aca="false" ca="false" dt2D="false" dtr="false" t="normal">G442</f>
        <v>104.7</v>
      </c>
      <c r="H428" s="258" t="n">
        <f aca="false" ca="false" dt2D="false" dtr="false" t="normal">H442</f>
        <v>104.2</v>
      </c>
      <c r="I428" s="258" t="n">
        <f aca="false" ca="false" dt2D="false" dtr="false" t="normal">I442</f>
        <v>103.90000000000001</v>
      </c>
      <c r="J428" s="9" t="n"/>
      <c r="K428" s="9" t="n"/>
      <c r="L428" s="9" t="n"/>
      <c r="M428" s="9" t="n"/>
      <c r="N428" s="9" t="n"/>
      <c r="O428" s="9" t="n"/>
      <c r="P428" s="9" t="n"/>
      <c r="Q428" s="9" t="n"/>
      <c r="R428" s="9" t="n"/>
      <c r="S428" s="9" t="n"/>
      <c r="T428" s="9" t="n"/>
      <c r="U428" s="9" t="n"/>
      <c r="V428" s="9" t="n"/>
      <c r="W428" s="9" t="n"/>
      <c r="X428" s="9" t="n"/>
      <c r="Y428" s="9" t="n"/>
      <c r="Z428" s="9" t="n"/>
      <c r="AA428" s="9" t="n"/>
      <c r="AB428" s="9" t="n"/>
      <c r="AC428" s="9" t="n"/>
    </row>
    <row outlineLevel="0" r="429">
      <c r="A429" s="241" t="n"/>
      <c r="B429" s="9" t="n"/>
      <c r="C429" s="255" t="s">
        <v>400</v>
      </c>
      <c r="D429" s="275" t="s"/>
      <c r="E429" s="276" t="s"/>
      <c r="F429" s="258" t="n">
        <f aca="false" ca="false" dt2D="false" dtr="false" t="normal">F443</f>
        <v>104.5</v>
      </c>
      <c r="G429" s="258" t="n">
        <f aca="false" ca="false" dt2D="false" dtr="false" t="normal">G443</f>
        <v>104.3</v>
      </c>
      <c r="H429" s="258" t="n">
        <f aca="false" ca="false" dt2D="false" dtr="false" t="normal">H443</f>
        <v>104.2</v>
      </c>
      <c r="I429" s="258" t="n">
        <f aca="false" ca="false" dt2D="false" dtr="false" t="normal">I443</f>
        <v>104</v>
      </c>
      <c r="J429" s="9" t="n"/>
      <c r="K429" s="9" t="n"/>
      <c r="L429" s="9" t="n"/>
      <c r="M429" s="9" t="n"/>
      <c r="N429" s="9" t="n"/>
      <c r="O429" s="9" t="n"/>
      <c r="P429" s="9" t="n"/>
      <c r="Q429" s="9" t="n"/>
      <c r="R429" s="9" t="n"/>
      <c r="S429" s="9" t="n"/>
      <c r="T429" s="9" t="n"/>
      <c r="U429" s="9" t="n"/>
      <c r="V429" s="9" t="n"/>
      <c r="W429" s="9" t="n"/>
      <c r="X429" s="9" t="n"/>
      <c r="Y429" s="9" t="n"/>
      <c r="Z429" s="9" t="n"/>
      <c r="AA429" s="9" t="n"/>
      <c r="AB429" s="9" t="n"/>
      <c r="AC429" s="9" t="n"/>
    </row>
    <row outlineLevel="0" r="430">
      <c r="A430" s="241" t="n"/>
      <c r="B430" s="9" t="n"/>
      <c r="C430" s="277" t="s">
        <v>405</v>
      </c>
      <c r="D430" s="278" t="s"/>
      <c r="E430" s="279" t="s"/>
      <c r="F430" s="258" t="n">
        <f aca="false" ca="false" dt2D="false" dtr="false" t="normal">F444</f>
        <v>106</v>
      </c>
      <c r="G430" s="258" t="n">
        <f aca="false" ca="false" dt2D="false" dtr="false" t="normal">G444</f>
        <v>104.7</v>
      </c>
      <c r="H430" s="258" t="n">
        <f aca="false" ca="false" dt2D="false" dtr="false" t="normal">H444</f>
        <v>104.2</v>
      </c>
      <c r="I430" s="258" t="n">
        <f aca="false" ca="false" dt2D="false" dtr="false" t="normal">I444</f>
        <v>103.90000000000001</v>
      </c>
      <c r="J430" s="9" t="n"/>
      <c r="K430" s="9" t="n"/>
      <c r="L430" s="9" t="n"/>
      <c r="M430" s="9" t="n"/>
      <c r="N430" s="9" t="n"/>
      <c r="O430" s="9" t="n"/>
      <c r="P430" s="9" t="n"/>
      <c r="Q430" s="9" t="n"/>
      <c r="R430" s="9" t="n"/>
      <c r="S430" s="9" t="n"/>
      <c r="T430" s="9" t="n"/>
      <c r="U430" s="9" t="n"/>
      <c r="V430" s="9" t="n"/>
      <c r="W430" s="9" t="n"/>
      <c r="X430" s="9" t="n"/>
      <c r="Y430" s="9" t="n"/>
      <c r="Z430" s="9" t="n"/>
      <c r="AA430" s="9" t="n"/>
      <c r="AB430" s="9" t="n"/>
      <c r="AC430" s="9" t="n"/>
    </row>
    <row outlineLevel="0" r="431">
      <c r="A431" s="241" t="n"/>
      <c r="B431" s="9" t="n"/>
      <c r="C431" s="280" t="s">
        <v>412</v>
      </c>
      <c r="D431" s="281" t="s"/>
      <c r="E431" s="282" t="s"/>
      <c r="F431" s="258" t="n">
        <v>107.8</v>
      </c>
      <c r="G431" s="258" t="n">
        <v>105.3</v>
      </c>
      <c r="H431" s="258" t="n">
        <v>104.40000000000001</v>
      </c>
      <c r="I431" s="258" t="n">
        <v>104.3</v>
      </c>
      <c r="J431" s="9" t="n"/>
      <c r="K431" s="9" t="n"/>
      <c r="L431" s="9" t="n"/>
      <c r="M431" s="9" t="n"/>
      <c r="N431" s="9" t="n"/>
      <c r="O431" s="9" t="n"/>
      <c r="P431" s="9" t="n"/>
      <c r="Q431" s="9" t="n"/>
      <c r="R431" s="9" t="n"/>
      <c r="S431" s="9" t="n"/>
      <c r="T431" s="9" t="n"/>
      <c r="U431" s="9" t="n"/>
      <c r="V431" s="9" t="n"/>
      <c r="W431" s="9" t="n"/>
      <c r="X431" s="9" t="n"/>
      <c r="Y431" s="9" t="n"/>
      <c r="Z431" s="9" t="n"/>
      <c r="AA431" s="9" t="n"/>
      <c r="AB431" s="9" t="n"/>
      <c r="AC431" s="9" t="n"/>
    </row>
    <row outlineLevel="0" r="432">
      <c r="A432" s="241" t="n"/>
      <c r="B432" s="9" t="n"/>
      <c r="C432" s="277" t="s">
        <v>413</v>
      </c>
      <c r="D432" s="283" t="s"/>
      <c r="E432" s="284" t="s"/>
      <c r="F432" s="258" t="n">
        <f aca="false" ca="false" dt2D="false" dtr="false" t="normal">F445</f>
        <v>105.3</v>
      </c>
      <c r="G432" s="258" t="n">
        <f aca="false" ca="false" dt2D="false" dtr="false" t="normal">G445</f>
        <v>105.40000000000001</v>
      </c>
      <c r="H432" s="258" t="n">
        <f aca="false" ca="false" dt2D="false" dtr="false" t="normal">H445</f>
        <v>104.59999999999999</v>
      </c>
      <c r="I432" s="258" t="n">
        <f aca="false" ca="false" dt2D="false" dtr="false" t="normal">I445</f>
        <v>104.3</v>
      </c>
      <c r="J432" s="9" t="n"/>
      <c r="K432" s="9" t="n"/>
      <c r="L432" s="9" t="n"/>
      <c r="M432" s="9" t="n"/>
      <c r="N432" s="9" t="n"/>
      <c r="O432" s="9" t="n"/>
      <c r="P432" s="9" t="n"/>
      <c r="Q432" s="9" t="n"/>
      <c r="R432" s="9" t="n"/>
      <c r="S432" s="9" t="n"/>
      <c r="T432" s="9" t="n"/>
      <c r="U432" s="9" t="n"/>
      <c r="V432" s="9" t="n"/>
      <c r="W432" s="9" t="n"/>
      <c r="X432" s="9" t="n"/>
      <c r="Y432" s="9" t="n"/>
      <c r="Z432" s="9" t="n"/>
      <c r="AA432" s="9" t="n"/>
      <c r="AB432" s="9" t="n"/>
      <c r="AC432" s="9" t="n"/>
    </row>
    <row outlineLevel="0" r="433">
      <c r="A433" s="241" t="n"/>
      <c r="B433" s="9" t="n"/>
      <c r="C433" s="255" t="s">
        <v>418</v>
      </c>
      <c r="D433" s="286" t="s"/>
      <c r="E433" s="287" t="s"/>
      <c r="F433" s="258" t="n">
        <f aca="false" ca="false" dt2D="false" dtr="false" t="normal">F446</f>
        <v>104.2</v>
      </c>
      <c r="G433" s="258" t="n">
        <f aca="false" ca="false" dt2D="false" dtr="false" t="normal">G446</f>
        <v>103.5</v>
      </c>
      <c r="H433" s="258" t="n">
        <f aca="false" ca="false" dt2D="false" dtr="false" t="normal">H446</f>
        <v>103.8</v>
      </c>
      <c r="I433" s="258" t="n">
        <f aca="false" ca="false" dt2D="false" dtr="false" t="normal">I446</f>
        <v>104</v>
      </c>
      <c r="J433" s="9" t="n"/>
      <c r="K433" s="9" t="n"/>
      <c r="L433" s="9" t="n"/>
      <c r="M433" s="9" t="n"/>
      <c r="N433" s="9" t="n"/>
      <c r="O433" s="9" t="n"/>
      <c r="P433" s="9" t="n"/>
      <c r="Q433" s="9" t="n"/>
      <c r="R433" s="9" t="n"/>
      <c r="S433" s="9" t="n"/>
      <c r="T433" s="9" t="n"/>
      <c r="U433" s="9" t="n"/>
      <c r="V433" s="9" t="n"/>
      <c r="W433" s="9" t="n"/>
      <c r="X433" s="9" t="n"/>
      <c r="Y433" s="9" t="n"/>
      <c r="Z433" s="9" t="n"/>
      <c r="AA433" s="9" t="n"/>
      <c r="AB433" s="9" t="n"/>
      <c r="AC433" s="9" t="n"/>
    </row>
    <row outlineLevel="0" r="434">
      <c r="A434" s="241" t="n"/>
      <c r="B434" s="9" t="n"/>
      <c r="C434" s="277" t="s">
        <v>421</v>
      </c>
      <c r="D434" s="288" t="s"/>
      <c r="E434" s="289" t="s"/>
      <c r="F434" s="258" t="n">
        <f aca="false" ca="false" dt2D="false" dtr="false" t="normal">F447</f>
        <v>106.5</v>
      </c>
      <c r="G434" s="258" t="n">
        <f aca="false" ca="false" dt2D="false" dtr="false" t="normal">G447</f>
        <v>105</v>
      </c>
      <c r="H434" s="258" t="n">
        <f aca="false" ca="false" dt2D="false" dtr="false" t="normal">H447</f>
        <v>104.09999999999999</v>
      </c>
      <c r="I434" s="258" t="n">
        <f aca="false" ca="false" dt2D="false" dtr="false" t="normal">I447</f>
        <v>104.09999999999999</v>
      </c>
      <c r="J434" s="9" t="n"/>
      <c r="K434" s="9" t="n"/>
      <c r="L434" s="9" t="n"/>
      <c r="M434" s="9" t="n"/>
      <c r="N434" s="9" t="n"/>
      <c r="O434" s="9" t="n"/>
      <c r="P434" s="9" t="n"/>
      <c r="Q434" s="9" t="n"/>
      <c r="R434" s="9" t="n"/>
      <c r="S434" s="9" t="n"/>
      <c r="T434" s="9" t="n"/>
      <c r="U434" s="9" t="n"/>
      <c r="V434" s="9" t="n"/>
      <c r="W434" s="9" t="n"/>
      <c r="X434" s="9" t="n"/>
      <c r="Y434" s="9" t="n"/>
      <c r="Z434" s="9" t="n"/>
      <c r="AA434" s="9" t="n"/>
      <c r="AB434" s="9" t="n"/>
      <c r="AC434" s="9" t="n"/>
    </row>
    <row outlineLevel="0" r="435">
      <c r="A435" s="241" t="n"/>
      <c r="B435" s="9" t="n"/>
      <c r="C435" s="244" t="s">
        <v>425</v>
      </c>
      <c r="D435" s="244" t="s"/>
      <c r="E435" s="244" t="s"/>
      <c r="F435" s="244" t="s"/>
      <c r="G435" s="244" t="s"/>
      <c r="H435" s="244" t="s"/>
      <c r="I435" s="244" t="s"/>
      <c r="J435" s="9" t="n"/>
      <c r="K435" s="9" t="n"/>
      <c r="L435" s="9" t="n"/>
      <c r="M435" s="9" t="n"/>
      <c r="N435" s="9" t="n"/>
      <c r="O435" s="9" t="n"/>
      <c r="P435" s="9" t="n"/>
      <c r="Q435" s="9" t="n"/>
      <c r="R435" s="9" t="n"/>
      <c r="S435" s="9" t="n"/>
      <c r="T435" s="9" t="n"/>
      <c r="U435" s="9" t="n"/>
      <c r="V435" s="9" t="n"/>
      <c r="W435" s="9" t="n"/>
      <c r="X435" s="9" t="n"/>
      <c r="Y435" s="9" t="n"/>
      <c r="Z435" s="9" t="n"/>
      <c r="AA435" s="9" t="n"/>
      <c r="AB435" s="9" t="n"/>
      <c r="AC435" s="9" t="n"/>
    </row>
    <row outlineLevel="0" r="436">
      <c r="A436" s="241" t="n"/>
      <c r="B436" s="9" t="n"/>
      <c r="C436" s="245" t="s">
        <v>369</v>
      </c>
      <c r="D436" s="290" t="s"/>
      <c r="E436" s="291" t="s"/>
      <c r="F436" s="245" t="n">
        <v>2026</v>
      </c>
      <c r="G436" s="245" t="n">
        <v>2027</v>
      </c>
      <c r="H436" s="245" t="n">
        <v>2028</v>
      </c>
      <c r="I436" s="245" t="n">
        <v>2029</v>
      </c>
      <c r="J436" s="9" t="n"/>
      <c r="K436" s="9" t="n"/>
      <c r="L436" s="9" t="n"/>
      <c r="M436" s="9" t="n"/>
      <c r="N436" s="9" t="n"/>
      <c r="O436" s="9" t="n"/>
      <c r="P436" s="9" t="n"/>
      <c r="Q436" s="9" t="n"/>
      <c r="R436" s="9" t="n"/>
      <c r="S436" s="9" t="n"/>
      <c r="T436" s="9" t="n"/>
      <c r="U436" s="9" t="n"/>
      <c r="V436" s="9" t="n"/>
      <c r="W436" s="9" t="n"/>
      <c r="X436" s="9" t="n"/>
      <c r="Y436" s="9" t="n"/>
      <c r="Z436" s="9" t="n"/>
      <c r="AA436" s="9" t="n"/>
      <c r="AB436" s="9" t="n"/>
      <c r="AC436" s="9" t="n"/>
    </row>
    <row outlineLevel="0" r="437">
      <c r="A437" s="241" t="n"/>
      <c r="B437" s="9" t="n"/>
      <c r="C437" s="295" t="s"/>
      <c r="D437" s="296" t="s"/>
      <c r="E437" s="297" t="s"/>
      <c r="F437" s="298" t="s"/>
      <c r="G437" s="299" t="s"/>
      <c r="H437" s="300" t="s"/>
      <c r="I437" s="301" t="s"/>
      <c r="J437" s="9" t="n"/>
      <c r="K437" s="9" t="n"/>
      <c r="L437" s="9" t="n"/>
      <c r="M437" s="9" t="n"/>
      <c r="N437" s="9" t="n"/>
      <c r="O437" s="9" t="n"/>
      <c r="P437" s="9" t="n"/>
      <c r="Q437" s="9" t="n"/>
      <c r="R437" s="9" t="n"/>
      <c r="S437" s="9" t="n"/>
      <c r="T437" s="9" t="n"/>
      <c r="U437" s="9" t="n"/>
      <c r="V437" s="9" t="n"/>
      <c r="W437" s="9" t="n"/>
      <c r="X437" s="9" t="n"/>
      <c r="Y437" s="9" t="n"/>
      <c r="Z437" s="9" t="n"/>
      <c r="AA437" s="9" t="n"/>
      <c r="AB437" s="9" t="n"/>
      <c r="AC437" s="9" t="n"/>
    </row>
    <row outlineLevel="0" r="438">
      <c r="A438" s="241" t="n"/>
      <c r="B438" s="9" t="n"/>
      <c r="C438" s="302" t="s">
        <v>381</v>
      </c>
      <c r="D438" s="306" t="s"/>
      <c r="E438" s="307" t="s"/>
      <c r="F438" s="305" t="n">
        <v>105.5</v>
      </c>
      <c r="G438" s="305" t="n">
        <v>102.59999999999999</v>
      </c>
      <c r="H438" s="305" t="n">
        <v>104.59999999999999</v>
      </c>
      <c r="I438" s="305" t="n">
        <v>103.90000000000001</v>
      </c>
      <c r="J438" s="9" t="n"/>
      <c r="K438" s="9" t="n"/>
      <c r="L438" s="9" t="n"/>
      <c r="M438" s="9" t="n"/>
      <c r="N438" s="9" t="n"/>
      <c r="O438" s="9" t="n"/>
      <c r="P438" s="9" t="n"/>
      <c r="Q438" s="9" t="n"/>
      <c r="R438" s="9" t="n"/>
      <c r="S438" s="9" t="n"/>
      <c r="T438" s="9" t="n"/>
      <c r="U438" s="9" t="n"/>
      <c r="V438" s="9" t="n"/>
      <c r="W438" s="9" t="n"/>
      <c r="X438" s="9" t="n"/>
      <c r="Y438" s="9" t="n"/>
      <c r="Z438" s="9" t="n"/>
      <c r="AA438" s="9" t="n"/>
      <c r="AB438" s="9" t="n"/>
      <c r="AC438" s="9" t="n"/>
    </row>
    <row outlineLevel="0" r="439">
      <c r="A439" s="241" t="n"/>
      <c r="B439" s="9" t="n"/>
      <c r="C439" s="302" t="s">
        <v>384</v>
      </c>
      <c r="D439" s="311" t="s"/>
      <c r="E439" s="312" t="s"/>
      <c r="F439" s="305" t="n">
        <v>104.8</v>
      </c>
      <c r="G439" s="305" t="n">
        <v>104.5</v>
      </c>
      <c r="H439" s="305" t="n">
        <v>104.09999999999999</v>
      </c>
      <c r="I439" s="305" t="n">
        <v>103.90000000000001</v>
      </c>
      <c r="J439" s="9" t="n"/>
      <c r="K439" s="9" t="n"/>
      <c r="L439" s="9" t="n"/>
      <c r="M439" s="9" t="n"/>
      <c r="N439" s="9" t="n"/>
      <c r="O439" s="9" t="n"/>
      <c r="P439" s="9" t="n"/>
      <c r="Q439" s="9" t="n"/>
      <c r="R439" s="9" t="n"/>
      <c r="S439" s="9" t="n"/>
      <c r="T439" s="9" t="n"/>
      <c r="U439" s="9" t="n"/>
      <c r="V439" s="9" t="n"/>
      <c r="W439" s="9" t="n"/>
      <c r="X439" s="9" t="n"/>
      <c r="Y439" s="9" t="n"/>
      <c r="Z439" s="9" t="n"/>
      <c r="AA439" s="9" t="n"/>
      <c r="AB439" s="9" t="n"/>
      <c r="AC439" s="9" t="n"/>
    </row>
    <row outlineLevel="0" r="440">
      <c r="A440" s="241" t="n"/>
      <c r="B440" s="9" t="n"/>
      <c r="C440" s="302" t="s">
        <v>388</v>
      </c>
      <c r="D440" s="325" t="s"/>
      <c r="E440" s="326" t="s"/>
      <c r="F440" s="305" t="n">
        <v>112.59999999999999</v>
      </c>
      <c r="G440" s="305" t="n">
        <v>106.90000000000001</v>
      </c>
      <c r="H440" s="305" t="n">
        <v>105.5</v>
      </c>
      <c r="I440" s="305" t="n">
        <v>104</v>
      </c>
      <c r="J440" s="9" t="n"/>
      <c r="K440" s="9" t="n"/>
      <c r="L440" s="9" t="n"/>
      <c r="M440" s="9" t="n"/>
      <c r="N440" s="9" t="n"/>
      <c r="O440" s="9" t="n"/>
      <c r="P440" s="9" t="n"/>
      <c r="Q440" s="9" t="n"/>
      <c r="R440" s="9" t="n"/>
      <c r="S440" s="9" t="n"/>
      <c r="T440" s="9" t="n"/>
      <c r="U440" s="9" t="n"/>
      <c r="V440" s="9" t="n"/>
      <c r="W440" s="9" t="n"/>
      <c r="X440" s="9" t="n"/>
      <c r="Y440" s="9" t="n"/>
      <c r="Z440" s="9" t="n"/>
      <c r="AA440" s="9" t="n"/>
      <c r="AB440" s="9" t="n"/>
      <c r="AC440" s="9" t="n"/>
    </row>
    <row outlineLevel="0" r="441">
      <c r="A441" s="241" t="n"/>
      <c r="B441" s="9" t="n"/>
      <c r="C441" s="302" t="s">
        <v>394</v>
      </c>
      <c r="D441" s="303" t="s"/>
      <c r="E441" s="304" t="s"/>
      <c r="F441" s="305" t="n">
        <v>105</v>
      </c>
      <c r="G441" s="305" t="n">
        <v>104.09999999999999</v>
      </c>
      <c r="H441" s="305" t="n">
        <v>104</v>
      </c>
      <c r="I441" s="305" t="n">
        <v>104</v>
      </c>
      <c r="J441" s="9" t="n"/>
      <c r="K441" s="9" t="n"/>
      <c r="L441" s="9" t="n"/>
      <c r="M441" s="9" t="n"/>
      <c r="N441" s="9" t="n"/>
      <c r="O441" s="9" t="n"/>
      <c r="P441" s="9" t="n"/>
      <c r="Q441" s="9" t="n"/>
      <c r="R441" s="9" t="n"/>
      <c r="S441" s="9" t="n"/>
      <c r="T441" s="9" t="n"/>
      <c r="U441" s="9" t="n"/>
      <c r="V441" s="9" t="n"/>
      <c r="W441" s="9" t="n"/>
      <c r="X441" s="9" t="n"/>
      <c r="Y441" s="9" t="n"/>
      <c r="Z441" s="9" t="n"/>
      <c r="AA441" s="9" t="n"/>
      <c r="AB441" s="9" t="n"/>
      <c r="AC441" s="9" t="n"/>
    </row>
    <row outlineLevel="0" r="442">
      <c r="A442" s="241" t="n"/>
      <c r="B442" s="9" t="n"/>
      <c r="C442" s="302" t="s">
        <v>396</v>
      </c>
      <c r="D442" s="308" t="s"/>
      <c r="E442" s="309" t="s"/>
      <c r="F442" s="305" t="n">
        <v>106</v>
      </c>
      <c r="G442" s="305" t="n">
        <v>104.7</v>
      </c>
      <c r="H442" s="305" t="n">
        <v>104.2</v>
      </c>
      <c r="I442" s="305" t="n">
        <v>103.90000000000001</v>
      </c>
      <c r="J442" s="9" t="n"/>
      <c r="K442" s="9" t="n"/>
      <c r="L442" s="9" t="n"/>
      <c r="M442" s="9" t="n"/>
      <c r="N442" s="9" t="n"/>
      <c r="O442" s="9" t="n"/>
      <c r="P442" s="9" t="n"/>
      <c r="Q442" s="9" t="n"/>
      <c r="R442" s="9" t="n"/>
      <c r="S442" s="9" t="n"/>
      <c r="T442" s="9" t="n"/>
      <c r="U442" s="9" t="n"/>
      <c r="V442" s="9" t="n"/>
      <c r="W442" s="9" t="n"/>
      <c r="X442" s="9" t="n"/>
      <c r="Y442" s="9" t="n"/>
      <c r="Z442" s="9" t="n"/>
      <c r="AA442" s="9" t="n"/>
      <c r="AB442" s="9" t="n"/>
      <c r="AC442" s="9" t="n"/>
    </row>
    <row outlineLevel="0" r="443">
      <c r="A443" s="241" t="n"/>
      <c r="B443" s="9" t="n"/>
      <c r="C443" s="302" t="s">
        <v>400</v>
      </c>
      <c r="D443" s="315" t="s"/>
      <c r="E443" s="316" t="s"/>
      <c r="F443" s="305" t="n">
        <v>104.5</v>
      </c>
      <c r="G443" s="305" t="n">
        <v>104.3</v>
      </c>
      <c r="H443" s="305" t="n">
        <v>104.2</v>
      </c>
      <c r="I443" s="305" t="n">
        <v>104</v>
      </c>
      <c r="J443" s="9" t="n"/>
      <c r="K443" s="9" t="n"/>
      <c r="L443" s="9" t="n"/>
      <c r="M443" s="9" t="n"/>
      <c r="N443" s="9" t="n"/>
      <c r="O443" s="9" t="n"/>
      <c r="P443" s="9" t="n"/>
      <c r="Q443" s="9" t="n"/>
      <c r="R443" s="9" t="n"/>
      <c r="S443" s="9" t="n"/>
      <c r="T443" s="9" t="n"/>
      <c r="U443" s="9" t="n"/>
      <c r="V443" s="9" t="n"/>
      <c r="W443" s="9" t="n"/>
      <c r="X443" s="9" t="n"/>
      <c r="Y443" s="9" t="n"/>
      <c r="Z443" s="9" t="n"/>
      <c r="AA443" s="9" t="n"/>
      <c r="AB443" s="9" t="n"/>
      <c r="AC443" s="9" t="n"/>
    </row>
    <row outlineLevel="0" r="444">
      <c r="A444" s="241" t="n"/>
      <c r="B444" s="9" t="n"/>
      <c r="C444" s="280" t="s">
        <v>405</v>
      </c>
      <c r="D444" s="313" t="s"/>
      <c r="E444" s="314" t="s"/>
      <c r="F444" s="305" t="n">
        <v>106</v>
      </c>
      <c r="G444" s="305" t="n">
        <v>104.7</v>
      </c>
      <c r="H444" s="305" t="n">
        <v>104.2</v>
      </c>
      <c r="I444" s="305" t="n">
        <v>103.90000000000001</v>
      </c>
      <c r="J444" s="9" t="n"/>
      <c r="K444" s="9" t="n"/>
      <c r="L444" s="9" t="n"/>
      <c r="M444" s="9" t="n"/>
      <c r="N444" s="9" t="n"/>
      <c r="O444" s="9" t="n"/>
      <c r="P444" s="9" t="n"/>
      <c r="Q444" s="9" t="n"/>
      <c r="R444" s="9" t="n"/>
      <c r="S444" s="9" t="n"/>
      <c r="T444" s="9" t="n"/>
      <c r="U444" s="9" t="n"/>
      <c r="V444" s="9" t="n"/>
      <c r="W444" s="9" t="n"/>
      <c r="X444" s="9" t="n"/>
      <c r="Y444" s="9" t="n"/>
      <c r="Z444" s="9" t="n"/>
      <c r="AA444" s="9" t="n"/>
      <c r="AB444" s="9" t="n"/>
      <c r="AC444" s="9" t="n"/>
    </row>
    <row outlineLevel="0" r="445">
      <c r="A445" s="241" t="n"/>
      <c r="B445" s="9" t="n"/>
      <c r="C445" s="280" t="s">
        <v>432</v>
      </c>
      <c r="D445" s="327" t="s"/>
      <c r="E445" s="328" t="s"/>
      <c r="F445" s="305" t="n">
        <v>105.3</v>
      </c>
      <c r="G445" s="305" t="n">
        <v>105.40000000000001</v>
      </c>
      <c r="H445" s="305" t="n">
        <v>104.59999999999999</v>
      </c>
      <c r="I445" s="305" t="n">
        <v>104.3</v>
      </c>
      <c r="J445" s="9" t="n"/>
      <c r="K445" s="9" t="n"/>
      <c r="L445" s="9" t="n"/>
      <c r="M445" s="9" t="n"/>
      <c r="N445" s="9" t="n"/>
      <c r="O445" s="9" t="n"/>
      <c r="P445" s="9" t="n"/>
      <c r="Q445" s="9" t="n"/>
      <c r="R445" s="9" t="n"/>
      <c r="S445" s="9" t="n"/>
      <c r="T445" s="9" t="n"/>
      <c r="U445" s="9" t="n"/>
      <c r="V445" s="9" t="n"/>
      <c r="W445" s="9" t="n"/>
      <c r="X445" s="9" t="n"/>
      <c r="Y445" s="9" t="n"/>
      <c r="Z445" s="9" t="n"/>
      <c r="AA445" s="9" t="n"/>
      <c r="AB445" s="9" t="n"/>
      <c r="AC445" s="9" t="n"/>
    </row>
    <row outlineLevel="0" r="446">
      <c r="A446" s="241" t="n"/>
      <c r="B446" s="9" t="n"/>
      <c r="C446" s="280" t="s">
        <v>437</v>
      </c>
      <c r="D446" s="331" t="s"/>
      <c r="E446" s="332" t="s"/>
      <c r="F446" s="305" t="n">
        <v>104.2</v>
      </c>
      <c r="G446" s="305" t="n">
        <v>103.5</v>
      </c>
      <c r="H446" s="305" t="n">
        <v>103.8</v>
      </c>
      <c r="I446" s="305" t="n">
        <v>104</v>
      </c>
    </row>
    <row outlineLevel="0" r="447">
      <c r="A447" s="241" t="n"/>
      <c r="B447" s="9" t="n"/>
      <c r="C447" s="280" t="s">
        <v>440</v>
      </c>
      <c r="D447" s="334" t="s"/>
      <c r="E447" s="337" t="s"/>
      <c r="F447" s="305" t="n">
        <v>106.5</v>
      </c>
      <c r="G447" s="305" t="n">
        <v>105</v>
      </c>
      <c r="H447" s="305" t="n">
        <v>104.09999999999999</v>
      </c>
      <c r="I447" s="305" t="n">
        <v>104.09999999999999</v>
      </c>
    </row>
  </sheetData>
  <mergeCells count="84">
    <mergeCell ref="A1:I1"/>
    <mergeCell ref="A5:I5"/>
    <mergeCell ref="F2:I4"/>
    <mergeCell ref="X6:AC6"/>
    <mergeCell ref="K6:M6"/>
    <mergeCell ref="O3:V3"/>
    <mergeCell ref="O5:V5"/>
    <mergeCell ref="O6:V6"/>
    <mergeCell ref="O7:V7"/>
    <mergeCell ref="O8:V8"/>
    <mergeCell ref="O9:V9"/>
    <mergeCell ref="O10:V10"/>
    <mergeCell ref="N12:U13"/>
    <mergeCell ref="B7:B8"/>
    <mergeCell ref="A7:A8"/>
    <mergeCell ref="A20:I20"/>
    <mergeCell ref="A40:I40"/>
    <mergeCell ref="A60:I60"/>
    <mergeCell ref="N161:V161"/>
    <mergeCell ref="N115:V116"/>
    <mergeCell ref="N64:N73"/>
    <mergeCell ref="N61:V61"/>
    <mergeCell ref="N212:V212"/>
    <mergeCell ref="N263:V263"/>
    <mergeCell ref="N268:V269"/>
    <mergeCell ref="N314:V314"/>
    <mergeCell ref="N364:U364"/>
    <mergeCell ref="A76:I76"/>
    <mergeCell ref="A94:I94"/>
    <mergeCell ref="A114:I114"/>
    <mergeCell ref="A130:I130"/>
    <mergeCell ref="A148:I148"/>
    <mergeCell ref="A165:I165"/>
    <mergeCell ref="A181:I181"/>
    <mergeCell ref="A199:I199"/>
    <mergeCell ref="A216:I216"/>
    <mergeCell ref="A231:I231"/>
    <mergeCell ref="A104:A105"/>
    <mergeCell ref="A106:A107"/>
    <mergeCell ref="A108:A109"/>
    <mergeCell ref="A110:A111"/>
    <mergeCell ref="A266:I266"/>
    <mergeCell ref="A249:I249"/>
    <mergeCell ref="A281:I281"/>
    <mergeCell ref="A299:I299"/>
    <mergeCell ref="A315:I315"/>
    <mergeCell ref="A331:I331"/>
    <mergeCell ref="A349:I349"/>
    <mergeCell ref="A365:I365"/>
    <mergeCell ref="A381:I381"/>
    <mergeCell ref="A399:I399"/>
    <mergeCell ref="C421:I421"/>
    <mergeCell ref="C422:E423"/>
    <mergeCell ref="C424:E424"/>
    <mergeCell ref="C425:E425"/>
    <mergeCell ref="C426:E426"/>
    <mergeCell ref="C427:E427"/>
    <mergeCell ref="C428:E428"/>
    <mergeCell ref="F422:F423"/>
    <mergeCell ref="C429:E429"/>
    <mergeCell ref="C430:E430"/>
    <mergeCell ref="G422:G423"/>
    <mergeCell ref="H422:H423"/>
    <mergeCell ref="I422:I423"/>
    <mergeCell ref="C447:E447"/>
    <mergeCell ref="C446:E446"/>
    <mergeCell ref="C445:E445"/>
    <mergeCell ref="C444:E444"/>
    <mergeCell ref="C443:E443"/>
    <mergeCell ref="C442:E442"/>
    <mergeCell ref="C441:E441"/>
    <mergeCell ref="C440:E440"/>
    <mergeCell ref="C439:E439"/>
    <mergeCell ref="C438:E438"/>
    <mergeCell ref="I436:I437"/>
    <mergeCell ref="H436:H437"/>
    <mergeCell ref="G436:G437"/>
    <mergeCell ref="C435:I435"/>
    <mergeCell ref="F436:F437"/>
    <mergeCell ref="C436:E437"/>
    <mergeCell ref="C434:E434"/>
    <mergeCell ref="C433:E433"/>
    <mergeCell ref="C432:E432"/>
    <mergeCell ref="C431:E431"/>
  </mergeCells>
  <dataValidations>
    <dataValidation allowBlank="true" errorStyle="stop" imeMode="noControl" operator="between" showDropDown="false" showErrorMessage="true" showInputMessage="true" sqref="A4:E4" type="list">
      <formula1>#REF!</formula1>
    </dataValidation>
  </dataValidations>
  <pageMargins bottom="0.59055554866790771" footer="0.19680555164813995" header="0.19680555164813995" left="0.59055554866790771" right="0.59055554866790771" top="0.5905555486679077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MyOffice-CoreFramework-Windows/39-1403.1128.10324.1037.1@e8ff5f727e334356b492384cca4cf28c85978f47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2026-06-25T09:27:44Z</dcterms:created>
  <dcterms:modified xsi:type="dcterms:W3CDTF">2026-06-25T15:54:07Z</dcterms:modified>
</cp:coreProperties>
</file>