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аблица старая" sheetId="1" r:id="rId1"/>
    <sheet name="таблица нов" sheetId="2" r:id="rId2"/>
    <sheet name="Прил 1" sheetId="3" r:id="rId3"/>
    <sheet name="Прил 2" sheetId="4" r:id="rId4"/>
  </sheets>
  <definedNames>
    <definedName name="_xlnm.Print_Titles" localSheetId="0">'таблица старая'!$4:$8</definedName>
    <definedName name="_xlnm.Print_Area" localSheetId="2">'Прил 1'!$A$1:$I$629</definedName>
    <definedName name="_xlnm.Print_Area" localSheetId="3">'Прил 2'!$A$1:$G$58</definedName>
    <definedName name="_xlnm.Print_Area" localSheetId="0">'таблица старая'!$A$1:$O$702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87" authorId="0">
      <text>
        <r>
          <rPr>
            <b/>
            <sz val="8"/>
            <rFont val="Tahoma"/>
            <family val="0"/>
          </rPr>
          <t xml:space="preserve">Admin:УТВЕРЖДЕН В 2009
</t>
        </r>
      </text>
    </comment>
    <comment ref="A5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УТВЕРЖДЕН В 2009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87" authorId="0">
      <text>
        <r>
          <rPr>
            <b/>
            <sz val="8"/>
            <rFont val="Tahoma"/>
            <family val="0"/>
          </rPr>
          <t xml:space="preserve">Admin:УТВЕРЖДЕН В 2009
</t>
        </r>
      </text>
    </comment>
    <comment ref="A5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УТВЕРЖДЕН В 2009</t>
        </r>
      </text>
    </comment>
  </commentList>
</comments>
</file>

<file path=xl/sharedStrings.xml><?xml version="1.0" encoding="utf-8"?>
<sst xmlns="http://schemas.openxmlformats.org/spreadsheetml/2006/main" count="2460" uniqueCount="795">
  <si>
    <t>Наименование услуги</t>
  </si>
  <si>
    <t>Цены установленные постановлениями</t>
  </si>
  <si>
    <t>211 ст. Заработная плата</t>
  </si>
  <si>
    <t>213 ст. Начисления на з/ плату</t>
  </si>
  <si>
    <t>ФОТ с учетом повышения</t>
  </si>
  <si>
    <t>Материальные затраты и накладные расходы</t>
  </si>
  <si>
    <t>в т.ч.</t>
  </si>
  <si>
    <t>№ п/п</t>
  </si>
  <si>
    <t>(гр.10+гр.11)</t>
  </si>
  <si>
    <t>Хирургическая помощь</t>
  </si>
  <si>
    <t>Амбулаторно-поликлинический прием</t>
  </si>
  <si>
    <t>Посещение на дому</t>
  </si>
  <si>
    <t>Профосмотр</t>
  </si>
  <si>
    <t>Удаление атеромы на голове, шее (с перевязкой)</t>
  </si>
  <si>
    <t>Удаление вросшего ногтя (с перевязкой)</t>
  </si>
  <si>
    <t>Удаление вросшего ногтя с кожной пластиной (с перевязкой)</t>
  </si>
  <si>
    <t>Ректороманоскопия</t>
  </si>
  <si>
    <t>Наложение гипсовых повязок</t>
  </si>
  <si>
    <t>Новокаиновая блокада нервных сплетений</t>
  </si>
  <si>
    <t>Новокаиновая блокада (крупных суставов, коленей)</t>
  </si>
  <si>
    <t>Удаление папиломы (с перевязкой)</t>
  </si>
  <si>
    <t>Некроктомия (с перевязкой)</t>
  </si>
  <si>
    <t>Перевязка, снятие швов</t>
  </si>
  <si>
    <t>Лечение варикозной болезни (склерозир.терапия)</t>
  </si>
  <si>
    <t>Перевязка, снятие швов на дому</t>
  </si>
  <si>
    <t>Наложение скелетного вытяжения по Черкес-Заде</t>
  </si>
  <si>
    <t>Лечение кеолоидных рубцов</t>
  </si>
  <si>
    <t>Паравертебральные блокады</t>
  </si>
  <si>
    <t>Наложение гипсовой повязки "дерационный сапржок"</t>
  </si>
  <si>
    <t>Наложение косметического шва</t>
  </si>
  <si>
    <t>Проводниковая анестезия пальцев кисти, стопы Оберсту-Лукашевичу</t>
  </si>
  <si>
    <t>Удаление металлоконструкций после кортикального металлоостеосинтеза</t>
  </si>
  <si>
    <t>Операции при гнойновоспалительных процессах</t>
  </si>
  <si>
    <t>Цены с учетом увеличения (с учетом округления)</t>
  </si>
  <si>
    <t>Травматологическая помощь</t>
  </si>
  <si>
    <t>Амбулаторно-поликлинический прием с первой категорией</t>
  </si>
  <si>
    <t>Амбулаторно-поликлинический прием с высшей категорией</t>
  </si>
  <si>
    <t>Перевязка</t>
  </si>
  <si>
    <t xml:space="preserve">Удаление металлоконструкций  </t>
  </si>
  <si>
    <t>Раскрытие и дренирование вторичной гематомы</t>
  </si>
  <si>
    <t>Снятие к/пластинки</t>
  </si>
  <si>
    <t>Заушная блокада</t>
  </si>
  <si>
    <t>Анемизация слизистой носа</t>
  </si>
  <si>
    <t>Блокада боковых валиков</t>
  </si>
  <si>
    <t>Массаж ушной раковины пневматический</t>
  </si>
  <si>
    <t>Туалет уха</t>
  </si>
  <si>
    <t>Промывание лагун миндалин</t>
  </si>
  <si>
    <t>Пункция в/челюстных пазух</t>
  </si>
  <si>
    <t>Обработка язычной миндалины</t>
  </si>
  <si>
    <t>Вскрытие кист миндалин</t>
  </si>
  <si>
    <t>Прижигание полипов уха</t>
  </si>
  <si>
    <t>Удаление серных пробок</t>
  </si>
  <si>
    <t>Продувание слуховых труб</t>
  </si>
  <si>
    <t>Эндоназальная блокада</t>
  </si>
  <si>
    <t>Аудиометрия</t>
  </si>
  <si>
    <t>Внутригортанное вливание</t>
  </si>
  <si>
    <t>Удаление инородных тел из уха и носа</t>
  </si>
  <si>
    <t>Исследование слуха камертоном</t>
  </si>
  <si>
    <t>Удаление инородного тела из глотки</t>
  </si>
  <si>
    <t>Офтальмологическая помощь</t>
  </si>
  <si>
    <t>Осмотр на дому</t>
  </si>
  <si>
    <t>Подбор очков, выписка рецептов</t>
  </si>
  <si>
    <t>Исследование остроты зрения</t>
  </si>
  <si>
    <t>Массаж век</t>
  </si>
  <si>
    <t xml:space="preserve">Периметрия обзорная </t>
  </si>
  <si>
    <t>Тонометрия по Маклокову</t>
  </si>
  <si>
    <t>Тонометрия аппаратная</t>
  </si>
  <si>
    <t>Эластотонография</t>
  </si>
  <si>
    <t>Промывание слезных путей</t>
  </si>
  <si>
    <t>Инъекции под коньюктиву</t>
  </si>
  <si>
    <t>Полный курс 10 инъекций</t>
  </si>
  <si>
    <t>Полный курс 20 инъекций</t>
  </si>
  <si>
    <t>Удаление инородных тел коньюктивы</t>
  </si>
  <si>
    <t>Удаление инородных тел роговицы</t>
  </si>
  <si>
    <t>Лечение эрозии роговицы</t>
  </si>
  <si>
    <t>Лечение о.коньюктивита бакте</t>
  </si>
  <si>
    <t>Лечение о.кератита</t>
  </si>
  <si>
    <t>Лечение о.вирусного коньюктивита</t>
  </si>
  <si>
    <t>Иридоциклит острый и рецедевирующий</t>
  </si>
  <si>
    <t>Наблюдение за постоперационным больным</t>
  </si>
  <si>
    <t>Лечение миопии средней и слабой степени</t>
  </si>
  <si>
    <t>Лечение миопии высокой степени</t>
  </si>
  <si>
    <t>Урологическая помощь</t>
  </si>
  <si>
    <t>Ректальное исследование</t>
  </si>
  <si>
    <t>Бужирование уретры</t>
  </si>
  <si>
    <t>Санация гениталий при вульвите</t>
  </si>
  <si>
    <t>Хлорэтиловая блокада при энурезе</t>
  </si>
  <si>
    <t>Массаж простаты</t>
  </si>
  <si>
    <t>Цистоскопия (рект.иссл+массаж)</t>
  </si>
  <si>
    <t>Хромоцистоскопия (цист+в/в вв.лек.ср-в)</t>
  </si>
  <si>
    <t>Калибровка уретры</t>
  </si>
  <si>
    <t>Катетеризация мочевого пузыря</t>
  </si>
  <si>
    <t>Цистометрия</t>
  </si>
  <si>
    <t>Инстиляция мочевого пузыря</t>
  </si>
  <si>
    <t>Операция-пластика уздечки пениса</t>
  </si>
  <si>
    <t>Операция-электрокоугуляции уретры (с наложением швов)</t>
  </si>
  <si>
    <t>Замена цистостомической трубки</t>
  </si>
  <si>
    <t>Блокада семенного канатика по Л-Энштейну</t>
  </si>
  <si>
    <t>Гинекологическая помощь</t>
  </si>
  <si>
    <t>Введение ВМС (без ст-ти спирали)</t>
  </si>
  <si>
    <t>Введение ВМС (со ст-тью спирали)</t>
  </si>
  <si>
    <t>Введение йода в боковые своды</t>
  </si>
  <si>
    <t>Вагинальный осмотр</t>
  </si>
  <si>
    <t>Влагалищные ванночки</t>
  </si>
  <si>
    <t>Влагалищные тампоны мазевые</t>
  </si>
  <si>
    <t xml:space="preserve">Тест на беременность </t>
  </si>
  <si>
    <t>Физиотерапевтические услуги</t>
  </si>
  <si>
    <t>Гальванизация</t>
  </si>
  <si>
    <t>Лекарственный электрофорез</t>
  </si>
  <si>
    <t>Электросон</t>
  </si>
  <si>
    <t>СМП-терапия</t>
  </si>
  <si>
    <t>Д Арсольвализация</t>
  </si>
  <si>
    <t>Индуктотермоэлектрофорез</t>
  </si>
  <si>
    <t>Индуктометрия</t>
  </si>
  <si>
    <t>УВЧ-терапия</t>
  </si>
  <si>
    <t>Дицеметроволновая терапия</t>
  </si>
  <si>
    <t>Сантиметроволновая терапия</t>
  </si>
  <si>
    <t>Магнитотерапия низкочастотная</t>
  </si>
  <si>
    <t>Определение биодозы</t>
  </si>
  <si>
    <t>УФ облучение</t>
  </si>
  <si>
    <t>Лазер</t>
  </si>
  <si>
    <t>Электросветовая ванна</t>
  </si>
  <si>
    <t>Ультразвуковая терапия</t>
  </si>
  <si>
    <t>Фонофорез</t>
  </si>
  <si>
    <t>Ингаляции</t>
  </si>
  <si>
    <t>Ванны пресн,аромат,минер,лекарст.</t>
  </si>
  <si>
    <t>Души</t>
  </si>
  <si>
    <t>Иглорефлексотерапия</t>
  </si>
  <si>
    <t>Камера подводного вытяжения</t>
  </si>
  <si>
    <t xml:space="preserve">Массаж </t>
  </si>
  <si>
    <t>Головы</t>
  </si>
  <si>
    <t>Лица</t>
  </si>
  <si>
    <t>Шеи</t>
  </si>
  <si>
    <t>Воротниковой зоны</t>
  </si>
  <si>
    <t>Верхней конечности,надплечья</t>
  </si>
  <si>
    <t>Верхней конечности</t>
  </si>
  <si>
    <t>Плечевого сустава</t>
  </si>
  <si>
    <t>Локтевого сустава</t>
  </si>
  <si>
    <t>Лучезапястного сустава</t>
  </si>
  <si>
    <t>Кисти и предплечья</t>
  </si>
  <si>
    <t>Области грудной клетки</t>
  </si>
  <si>
    <t>Спины</t>
  </si>
  <si>
    <t>Мышц брюшной стенки</t>
  </si>
  <si>
    <t>Пояснично-крестцовой области</t>
  </si>
  <si>
    <t>Спины и поясници</t>
  </si>
  <si>
    <t>Области позвоночника</t>
  </si>
  <si>
    <t xml:space="preserve">Нижней конечности </t>
  </si>
  <si>
    <t xml:space="preserve">Нижней конечности, поясницы </t>
  </si>
  <si>
    <t>Коленного сустава</t>
  </si>
  <si>
    <t>Голеностопного сустава</t>
  </si>
  <si>
    <t>Стопы и голени</t>
  </si>
  <si>
    <t>Общий массаж</t>
  </si>
  <si>
    <t>Кислородный коктейль</t>
  </si>
  <si>
    <t>Массаж на аппарате "Биосет-2"</t>
  </si>
  <si>
    <t>Лечение заболеваний аппаратом "Витафон"</t>
  </si>
  <si>
    <t>Остеохондроз</t>
  </si>
  <si>
    <t>Простатит</t>
  </si>
  <si>
    <t>Аденома простаты</t>
  </si>
  <si>
    <t>Цистит</t>
  </si>
  <si>
    <t>Мастит, лактотаз</t>
  </si>
  <si>
    <t>Трофические язвы</t>
  </si>
  <si>
    <t>Перелом</t>
  </si>
  <si>
    <t>Травма позвоночника</t>
  </si>
  <si>
    <t>Ушибы</t>
  </si>
  <si>
    <t>Гематома</t>
  </si>
  <si>
    <t>Фурункул</t>
  </si>
  <si>
    <t>Рана,послеоперационный шов</t>
  </si>
  <si>
    <t>Вывих</t>
  </si>
  <si>
    <t>Ожог, обморожение</t>
  </si>
  <si>
    <t>Мозоль</t>
  </si>
  <si>
    <t>Геморрой</t>
  </si>
  <si>
    <t>Энурез</t>
  </si>
  <si>
    <t>Артриты</t>
  </si>
  <si>
    <t>Лечебная физкультура</t>
  </si>
  <si>
    <t>Для терапевтических больных</t>
  </si>
  <si>
    <t>* в остром и подостром периоде</t>
  </si>
  <si>
    <t>Для травмотологических больных</t>
  </si>
  <si>
    <t>*в период иммобилизации</t>
  </si>
  <si>
    <t>*при травмах позвоночника</t>
  </si>
  <si>
    <t>*после иммобилизации</t>
  </si>
  <si>
    <t>Для неврологических больных</t>
  </si>
  <si>
    <t>*Рентгеноскопия пищевода</t>
  </si>
  <si>
    <t>*Рентгеноскопия желудка</t>
  </si>
  <si>
    <t>*Рентгеноскопия кишечника</t>
  </si>
  <si>
    <t>Рентгеноскопия брюшной полости</t>
  </si>
  <si>
    <t>*Дуоденоскопия+графия</t>
  </si>
  <si>
    <t>Дуоденоскопия+графия беззондов.</t>
  </si>
  <si>
    <t>*Рентгеноскопия брюшной полости</t>
  </si>
  <si>
    <t>Ирригоскопия</t>
  </si>
  <si>
    <t>*Ирригоскопия</t>
  </si>
  <si>
    <t>*Двойное контрастирование</t>
  </si>
  <si>
    <t>*Рентгеноскопия+графия в 2-х проекциях</t>
  </si>
  <si>
    <t>Рентгенография сердца и диафраг.</t>
  </si>
  <si>
    <t>Рентгенография брюшной полости</t>
  </si>
  <si>
    <t>*в 1 проекции</t>
  </si>
  <si>
    <t>Ренгенография лопатки в 2-х пр.</t>
  </si>
  <si>
    <t>Рентгенография ключицы</t>
  </si>
  <si>
    <t>*в 2-х проекциях</t>
  </si>
  <si>
    <t>Функциональные исслед.позвоноч.</t>
  </si>
  <si>
    <t>*в 4-х проекциях</t>
  </si>
  <si>
    <t>Рентгенография костей таза</t>
  </si>
  <si>
    <t>Рентгенография мягких тканей</t>
  </si>
  <si>
    <t>Рентгенография височной кости</t>
  </si>
  <si>
    <t>Рентгенография нижней челюсти</t>
  </si>
  <si>
    <t>*в 1-й проекции</t>
  </si>
  <si>
    <t>*в 3-х проекциях</t>
  </si>
  <si>
    <t>Рентгенография черепа</t>
  </si>
  <si>
    <t>Пальцы в 1-й проекции</t>
  </si>
  <si>
    <t>Пальцы в 2-х проекциях</t>
  </si>
  <si>
    <t>Урография в/венная</t>
  </si>
  <si>
    <t>*Обзорная урограмма</t>
  </si>
  <si>
    <t>*В/венная урография</t>
  </si>
  <si>
    <t>Восходящая пиелография</t>
  </si>
  <si>
    <t>*пиелография</t>
  </si>
  <si>
    <t>Цистография восходящая</t>
  </si>
  <si>
    <t xml:space="preserve">Уретография </t>
  </si>
  <si>
    <t>Пневмопельвиография</t>
  </si>
  <si>
    <t>Гистеросальпингография</t>
  </si>
  <si>
    <t>Флебография периферическая</t>
  </si>
  <si>
    <t>Фистулография</t>
  </si>
  <si>
    <t>Флюрография</t>
  </si>
  <si>
    <t>Томография в 1-й проекции</t>
  </si>
  <si>
    <t>Томография в 2-х проекциях</t>
  </si>
  <si>
    <t>* в 1-й проекции</t>
  </si>
  <si>
    <t>* в 2-х проекциях</t>
  </si>
  <si>
    <t>Оральная холецистография</t>
  </si>
  <si>
    <t>*Обзорная брюшной полости</t>
  </si>
  <si>
    <t>*Холецистография</t>
  </si>
  <si>
    <t>Томография придаточных пазух</t>
  </si>
  <si>
    <t>Ультразвуковые исследования</t>
  </si>
  <si>
    <t>Печень</t>
  </si>
  <si>
    <t>Желчный пузырь</t>
  </si>
  <si>
    <t>Желчный пузырь с определением функции</t>
  </si>
  <si>
    <t>Поджелудочная железа</t>
  </si>
  <si>
    <t>Селезенка</t>
  </si>
  <si>
    <t>Мочевой пузырь с определением остаточной мочи</t>
  </si>
  <si>
    <t>Предстательная железа</t>
  </si>
  <si>
    <t xml:space="preserve">При беременности </t>
  </si>
  <si>
    <t>Щитовидной железы</t>
  </si>
  <si>
    <t>Молочной железы</t>
  </si>
  <si>
    <t>Тонкоигольная аспирационная биопсия</t>
  </si>
  <si>
    <t>Трансректальное УЗИ</t>
  </si>
  <si>
    <t>Узи сердца (эхокардиография)</t>
  </si>
  <si>
    <t>Узи сосудов (артерий или вен) одна область</t>
  </si>
  <si>
    <t>Функциональная диагностика</t>
  </si>
  <si>
    <t>ЭКГ исходная</t>
  </si>
  <si>
    <t>ЭКГ с медикаментозными пробами</t>
  </si>
  <si>
    <t>ЭКГ на дому</t>
  </si>
  <si>
    <t>Фонокардиография</t>
  </si>
  <si>
    <t>ЭКГ с физической нагрузкой</t>
  </si>
  <si>
    <t>Реовазография верх/нижн конечн.</t>
  </si>
  <si>
    <t>Электроэнцефалограмма</t>
  </si>
  <si>
    <t>Эхоэнцефалография</t>
  </si>
  <si>
    <t>Реоэнцефалография</t>
  </si>
  <si>
    <t>Реоэнцефалография с функциональными пробами</t>
  </si>
  <si>
    <t>Суточное мониторирование ЭКГ</t>
  </si>
  <si>
    <t>Эндоскопические исследования</t>
  </si>
  <si>
    <t>Бронхоскопия</t>
  </si>
  <si>
    <t>RRS</t>
  </si>
  <si>
    <t>ФГДС</t>
  </si>
  <si>
    <t>ФГДС с медикаментозн.пробами</t>
  </si>
  <si>
    <t>Колоноскопия</t>
  </si>
  <si>
    <t>Клинические исследования</t>
  </si>
  <si>
    <t>Общий анализ крови</t>
  </si>
  <si>
    <t>Анализ укрови на свертываемость</t>
  </si>
  <si>
    <t>Исследование на тромбоциты</t>
  </si>
  <si>
    <t>Исследование на ретикулоциты</t>
  </si>
  <si>
    <t>Исследование отделяемого</t>
  </si>
  <si>
    <t>Биохимические исследования</t>
  </si>
  <si>
    <t>Анализ крови на глюкозу</t>
  </si>
  <si>
    <t>Анализ крови на мочевину</t>
  </si>
  <si>
    <t>Анализ крови на креатинин</t>
  </si>
  <si>
    <t>Анализ крови на холестерин</t>
  </si>
  <si>
    <t>Анализ крови на тимоловую пробу</t>
  </si>
  <si>
    <t>Анализ крови на общий белок</t>
  </si>
  <si>
    <t>Анализ крови на саловую кислоту</t>
  </si>
  <si>
    <t>Гликемическая кривая</t>
  </si>
  <si>
    <t>Анализ крови на билирубин</t>
  </si>
  <si>
    <t>Гамма ГПТ</t>
  </si>
  <si>
    <t>Триглицериды</t>
  </si>
  <si>
    <t>Анализ крови на хлориды</t>
  </si>
  <si>
    <t>Коагулограмма</t>
  </si>
  <si>
    <t xml:space="preserve">Белковые фракциии </t>
  </si>
  <si>
    <t>Анализ крови на мочевую кислоту</t>
  </si>
  <si>
    <t>Протромбированный индекс</t>
  </si>
  <si>
    <t>Копрограмма</t>
  </si>
  <si>
    <t>Забор крови на стерильность</t>
  </si>
  <si>
    <t>Определение калия в сыворотке крови</t>
  </si>
  <si>
    <t>Определение натрия в сыворотке</t>
  </si>
  <si>
    <t>Определение фосфора в сыворотке</t>
  </si>
  <si>
    <t>Взятие крови из вены</t>
  </si>
  <si>
    <t>Анализ крови на гематокрит</t>
  </si>
  <si>
    <t>Формоловая проба</t>
  </si>
  <si>
    <t>Гемоглобин+эритроциты</t>
  </si>
  <si>
    <t>Лейкоциты+формула</t>
  </si>
  <si>
    <t>Лейкоциты</t>
  </si>
  <si>
    <t>Исследование крови на малярию</t>
  </si>
  <si>
    <t>Исследование на анализаторе</t>
  </si>
  <si>
    <t>Общий анализ мочи</t>
  </si>
  <si>
    <t>Исследование мочи</t>
  </si>
  <si>
    <t xml:space="preserve">Анализ мочи по Нечепоренко </t>
  </si>
  <si>
    <t xml:space="preserve">Анализ мочи по Зимницкому </t>
  </si>
  <si>
    <t>Определение белка в моче</t>
  </si>
  <si>
    <t>Моча на глюкозу</t>
  </si>
  <si>
    <t>Моча на желтые пигменты</t>
  </si>
  <si>
    <t>Диастаза мочи</t>
  </si>
  <si>
    <t>Простатический сок</t>
  </si>
  <si>
    <t>Исследование эякулята</t>
  </si>
  <si>
    <t>Исследование на трихомонады</t>
  </si>
  <si>
    <t>Исследование на гонорею</t>
  </si>
  <si>
    <t>Исследование на степень чистоты</t>
  </si>
  <si>
    <t>Мазки на гормоны</t>
  </si>
  <si>
    <t>Взятие мазка на степень чистоты</t>
  </si>
  <si>
    <t>Серологические исследования</t>
  </si>
  <si>
    <t>Исследование ОРС</t>
  </si>
  <si>
    <t>Цитологические исследования</t>
  </si>
  <si>
    <t>Гормональное зеркало</t>
  </si>
  <si>
    <t>Цитомегаловирусная инфекция</t>
  </si>
  <si>
    <t>Папилломавирусная инфекция</t>
  </si>
  <si>
    <t>Герпес (HSV)</t>
  </si>
  <si>
    <t>Бактериальный вагиноз</t>
  </si>
  <si>
    <t>Хламидийная инфекция</t>
  </si>
  <si>
    <t>Хеликобактерпилори</t>
  </si>
  <si>
    <t>Атипические клетки</t>
  </si>
  <si>
    <t>Мокрота на АК</t>
  </si>
  <si>
    <t>Паразитологические исследованя</t>
  </si>
  <si>
    <t>Экспресс диагностика Энтеробиоза</t>
  </si>
  <si>
    <t>Анализ кала на яйца гельминтов</t>
  </si>
  <si>
    <t>Анализ кала на прстейшие</t>
  </si>
  <si>
    <t>Кал на скрытую кровь</t>
  </si>
  <si>
    <t>Бактериологические исследования</t>
  </si>
  <si>
    <t>Дисбактериоз</t>
  </si>
  <si>
    <t>Дифтерия</t>
  </si>
  <si>
    <t>Бакт.флора</t>
  </si>
  <si>
    <t>Кишечная группа</t>
  </si>
  <si>
    <t>Возбудитель холеры</t>
  </si>
  <si>
    <t>Кровь на бруцелез,тулерямия</t>
  </si>
  <si>
    <t>Кровь на сыпной тиф</t>
  </si>
  <si>
    <t>Кровь на брюшной тиф,паратиф"А""В"</t>
  </si>
  <si>
    <t>Кровь на гемокультуру</t>
  </si>
  <si>
    <t>Мокрота на ВК</t>
  </si>
  <si>
    <t xml:space="preserve">Вирусно-иммунологические исследования </t>
  </si>
  <si>
    <t>Прочие медицинские услуги</t>
  </si>
  <si>
    <t>Измерение артериального давления</t>
  </si>
  <si>
    <t>Измерение температуры тела</t>
  </si>
  <si>
    <t>Санобработка от педикулеза</t>
  </si>
  <si>
    <t>Очистительная клизма</t>
  </si>
  <si>
    <t>Банки</t>
  </si>
  <si>
    <t>Горчичники</t>
  </si>
  <si>
    <t>Выписка справки</t>
  </si>
  <si>
    <t>Выписка из истории болезни</t>
  </si>
  <si>
    <t>Центрифужирование</t>
  </si>
  <si>
    <t>Промывание желудка</t>
  </si>
  <si>
    <t>Прием врачей</t>
  </si>
  <si>
    <t>Врач-дерматолог</t>
  </si>
  <si>
    <t>Врач-эндокринолог</t>
  </si>
  <si>
    <t>Врач-психиатр</t>
  </si>
  <si>
    <t>Врач-нарколог</t>
  </si>
  <si>
    <t>Врач-инфекционист</t>
  </si>
  <si>
    <t>Врач-уролог</t>
  </si>
  <si>
    <t>Врач-гинеколог</t>
  </si>
  <si>
    <t>Врач-физиотерапевт</t>
  </si>
  <si>
    <t>Врач-терапевт с высшей категорией</t>
  </si>
  <si>
    <t>Врач-терапевт с первой категорией</t>
  </si>
  <si>
    <t>Врач-терапевт посещение на дому</t>
  </si>
  <si>
    <t>Врач-травматолог с высшей категорией</t>
  </si>
  <si>
    <t>Врач-травматолог с первой категорией</t>
  </si>
  <si>
    <t>Врач-хирург с первой категорией</t>
  </si>
  <si>
    <t>Врач-онколог</t>
  </si>
  <si>
    <t>Склерозирование носовых раковин полипов</t>
  </si>
  <si>
    <t>Смазывание слизистой ротоглотки лекарством</t>
  </si>
  <si>
    <t>Взятие мазков из неба, носа, миндалин</t>
  </si>
  <si>
    <t>Вскрытие фурункула слухового прохода</t>
  </si>
  <si>
    <t>Промывание миндалин с применением аппарата Тонзилит</t>
  </si>
  <si>
    <t>Подбор очков для астигматиков с выпиской рецепта</t>
  </si>
  <si>
    <t>Исследование остроты зрения с коррекцией</t>
  </si>
  <si>
    <t>Осмотр глазного дна офтольмаскопом</t>
  </si>
  <si>
    <t>Удаление доброкачественных опухолей век</t>
  </si>
  <si>
    <t>Удаление контагиозных моллюсков век</t>
  </si>
  <si>
    <t>Вскрытие нагноившихся халазмонов век</t>
  </si>
  <si>
    <t>Вскрытие абсцидирующих ячменей</t>
  </si>
  <si>
    <t>Инъекции под коньюктиву глаза суббульбарные</t>
  </si>
  <si>
    <t>Обработка при хронических блефаритах</t>
  </si>
  <si>
    <t>Обработка при хронических нервов</t>
  </si>
  <si>
    <t>Лечение простатита аппаратом SOFT-лазер</t>
  </si>
  <si>
    <t>Лечение простатита аппаратом РАНЕТ</t>
  </si>
  <si>
    <t>Извлечение ВМС под местной анестезией</t>
  </si>
  <si>
    <t>Введение лекарственных средств в боковые своды (лидаза)</t>
  </si>
  <si>
    <t>Полипэктомия (под местной анестезией)</t>
  </si>
  <si>
    <t>Вскрытие наботовых кист (под местной анестезией)</t>
  </si>
  <si>
    <t>Амбулаторно-поликлинический прием ( гин.комп.)</t>
  </si>
  <si>
    <t>Квантовая терапия на аппарате Рикта</t>
  </si>
  <si>
    <t>Облучение другими источниками света</t>
  </si>
  <si>
    <t>Парафиновая азокеритовая аппликация</t>
  </si>
  <si>
    <t>Шейно-грудного отдела позвоночника</t>
  </si>
  <si>
    <t>Светолечение на аппарате Биосет-2</t>
  </si>
  <si>
    <t>*в период выздоравл.или при хронич. течении</t>
  </si>
  <si>
    <t>Для больных после хирургических операций</t>
  </si>
  <si>
    <t xml:space="preserve"> </t>
  </si>
  <si>
    <t>Рентгеноскопия желудочно-кишечного тракта</t>
  </si>
  <si>
    <t>*Рентгеноскопия органов грудной клетки</t>
  </si>
  <si>
    <t>Рентгеноскопия+графия сердца с контрастированием</t>
  </si>
  <si>
    <t>*Рентгеноскопия обзорная грудной клетки</t>
  </si>
  <si>
    <t>Рентгеноскопия+графия сердца с к.п. в 4-х проекциях</t>
  </si>
  <si>
    <t>Рентгенография грудной клетки в 1 проекции</t>
  </si>
  <si>
    <t>Рентгенография грудной клетки в 2-х проекциях</t>
  </si>
  <si>
    <t>Рентгенография ребер с автокомпр.во время дыхания</t>
  </si>
  <si>
    <t>Рентгенография грудины с автоком. во время дыхания,движ.</t>
  </si>
  <si>
    <t>Рентгенография отдела позвоноч. с компрессией</t>
  </si>
  <si>
    <t>Рентгенография костей носа в 2-х проекциях</t>
  </si>
  <si>
    <t>Рентгенография костей носа в 1-й проекции</t>
  </si>
  <si>
    <t>Рентгенография височно-челюстного сустава</t>
  </si>
  <si>
    <t>Рентгеноскопия придаточных пазух носа</t>
  </si>
  <si>
    <t>Рентгенография перифирических отделов (бедро,голень,плечо)</t>
  </si>
  <si>
    <t>Заочная конс-я по предоставлен. снимка</t>
  </si>
  <si>
    <t>Интраоперационная холецистохо лангиография</t>
  </si>
  <si>
    <t>Исследование переферических отделов скелета палат.аппар.</t>
  </si>
  <si>
    <t>Рентгенография голеностопного сустава,предплечья</t>
  </si>
  <si>
    <t>Рентгенография голеностопного сустава в 2-х проекциях</t>
  </si>
  <si>
    <t>Реовазография верх/нижн конечн. с медикаментозными пробами</t>
  </si>
  <si>
    <t>Функция внешнего дыхания с мед.пробами (спироанализатор Chestograph - 101)</t>
  </si>
  <si>
    <t>Функция внешнего дыхания с мед.пробами (спирограф Спиро 2-25)</t>
  </si>
  <si>
    <t>Функция внешнего дыхания ( спирограф Спиро 2-25)</t>
  </si>
  <si>
    <t>ФВД (спироанализатор Сhestograph-101)</t>
  </si>
  <si>
    <t>ЭЭГ с компьютер.обработкой (нейрокартограф 01-МБП)</t>
  </si>
  <si>
    <t>Экспресс-метод определения глюкозы</t>
  </si>
  <si>
    <t>Анализ крови на С-реактивный белок</t>
  </si>
  <si>
    <t>Анализ крови на остаточный азот</t>
  </si>
  <si>
    <t xml:space="preserve"> Определение активности альфааминазы в сыворотке крови</t>
  </si>
  <si>
    <t>Определение общего кальция в сыворотке крови</t>
  </si>
  <si>
    <t>Определение бетта липопротеидов в сыворотке крови</t>
  </si>
  <si>
    <t>Определение железа в сыворотке крови</t>
  </si>
  <si>
    <t>Общая железосвязывающая способность</t>
  </si>
  <si>
    <t>Определение холестерина высокой плотности</t>
  </si>
  <si>
    <t>Определение активности щелочной фосфазы в сыворотке крови</t>
  </si>
  <si>
    <t>Анализ крови на фибрин, фибриноген</t>
  </si>
  <si>
    <t>Анализ мочи после массажа предстательной железы</t>
  </si>
  <si>
    <t>Определение подвижности сперматозоидов</t>
  </si>
  <si>
    <t>Обнаружение клеток красной волчанки</t>
  </si>
  <si>
    <t>Анализ кала на яйца гельминтов по Аллен-Рид</t>
  </si>
  <si>
    <t>Анализ кала на лечинку гельминтов по Берману</t>
  </si>
  <si>
    <t>Анализ кала на лечинку гельминтов по Аллен</t>
  </si>
  <si>
    <t>Определение крови на ВИЧ-инфекцию для МО УФМС Росии по Ростовской области в г. Батайске</t>
  </si>
  <si>
    <t>Медицинское заключение, справка ( производственная травма )</t>
  </si>
  <si>
    <t>Протокол медицинского освидетельствования для установления факта употребления алкоголя на состояние опьянения</t>
  </si>
  <si>
    <t>Амбулаторно-поликлинический прием :</t>
  </si>
  <si>
    <t>Врач-терапевт профосмотр</t>
  </si>
  <si>
    <t>Врач-невропатолог профосмотр</t>
  </si>
  <si>
    <t>Врач-нарколог-психиатр профосмотр</t>
  </si>
  <si>
    <t>Врач-психиатр профосмотр</t>
  </si>
  <si>
    <t>Врач-дерматолог профосмотр</t>
  </si>
  <si>
    <t>Освидетельствование на предмет алкогольного опьянения</t>
  </si>
  <si>
    <t>Проведение дезинтоксикационных мероприятий</t>
  </si>
  <si>
    <t>Лечение эрозии</t>
  </si>
  <si>
    <t>Мини-аборт (с кетамином)</t>
  </si>
  <si>
    <t>Мини-аборт (с тиопенталом)</t>
  </si>
  <si>
    <t>Мини-аборт (с диприваном)</t>
  </si>
  <si>
    <t>Мануальная вакуум аспирация (с кетамином)</t>
  </si>
  <si>
    <t>Мануальная вакуум аспирация (с тиопенталом)</t>
  </si>
  <si>
    <t>Мануальная вакуум аспирация (с диприваном)</t>
  </si>
  <si>
    <t>Кольпоскопия</t>
  </si>
  <si>
    <t>Простая биопсия</t>
  </si>
  <si>
    <t>Прицельная биопсия</t>
  </si>
  <si>
    <t>ДЭК</t>
  </si>
  <si>
    <t>Медикаментозный аборт</t>
  </si>
  <si>
    <t>Анестезиолого-реанимационные услуги</t>
  </si>
  <si>
    <t>Определение наркотических веществ в моче</t>
  </si>
  <si>
    <t>Удаление мозолей (с перевязкой)</t>
  </si>
  <si>
    <t>Вскрытие подкожного панариция (с перевязкой)</t>
  </si>
  <si>
    <t>Подрезка уздечки языка</t>
  </si>
  <si>
    <t>Паравертебральная блокада суставов без стоимости препарата</t>
  </si>
  <si>
    <t>Прижигание носовых раковин полипов носа</t>
  </si>
  <si>
    <t>Метод перемещения при лечении риносинусита</t>
  </si>
  <si>
    <t>Обведенение крайней плоти по Шварцу(2 приема, перевязка)</t>
  </si>
  <si>
    <t>Тазобедренного сустава</t>
  </si>
  <si>
    <t>Рентгеновские исследования</t>
  </si>
  <si>
    <t>Дуоденоскопия, зондовая графия</t>
  </si>
  <si>
    <t>Почка+надпочечник</t>
  </si>
  <si>
    <t>При гинекологических заболеваниях</t>
  </si>
  <si>
    <t>Анализ укрови на группу (резус-фактор)</t>
  </si>
  <si>
    <t>Alt</t>
  </si>
  <si>
    <t>Ast</t>
  </si>
  <si>
    <t>В/венное введение лекарственных средств (без стоимости шприца)</t>
  </si>
  <si>
    <t>В/венное введение лекарственных средств (со стоимостью шприца)</t>
  </si>
  <si>
    <t>В/мышечное введение лекарственных средств (без стоимости шприца)</t>
  </si>
  <si>
    <t>В/мышечное введение лекарственных средств (со стоимостью шприца)</t>
  </si>
  <si>
    <t>Постановка капельницы со стоимостью материалов</t>
  </si>
  <si>
    <t>Постановка капельницы без стоимости материалов</t>
  </si>
  <si>
    <t>Взятие крови из вены (без стоимости шприца)</t>
  </si>
  <si>
    <t>Взятие крови из вены (со стоимостью шприца)</t>
  </si>
  <si>
    <t>Врач-невролог</t>
  </si>
  <si>
    <t>Врач-оториноларинголог с высшей категорией</t>
  </si>
  <si>
    <t>Врач-оториноларинголог с первой категорией</t>
  </si>
  <si>
    <t>Врач-офтальмолог</t>
  </si>
  <si>
    <t>Врач-хирург с высшей категорией</t>
  </si>
  <si>
    <t>Магнитолазер "Матрикс"</t>
  </si>
  <si>
    <t xml:space="preserve">Токсоплазма  </t>
  </si>
  <si>
    <t>1.1</t>
  </si>
  <si>
    <t>Токсоплазма  IgM</t>
  </si>
  <si>
    <t>1.2</t>
  </si>
  <si>
    <t>Токсоплазма  IgG</t>
  </si>
  <si>
    <t>1.3</t>
  </si>
  <si>
    <t>Токсоплазма  IgA</t>
  </si>
  <si>
    <t>1.4</t>
  </si>
  <si>
    <t>Токсоплазма  IgG - индекс авидности</t>
  </si>
  <si>
    <t xml:space="preserve">Краснуха </t>
  </si>
  <si>
    <t>2.1</t>
  </si>
  <si>
    <t>Краснуха  IgG</t>
  </si>
  <si>
    <t>2.2</t>
  </si>
  <si>
    <t>Краснуха  IgM</t>
  </si>
  <si>
    <t>2.3</t>
  </si>
  <si>
    <t>Краснуха  IgG - индекс авидности</t>
  </si>
  <si>
    <t>Цитомегаловирус (ЦМВ)</t>
  </si>
  <si>
    <t>3.1</t>
  </si>
  <si>
    <t>Цитомегаловирус IgG</t>
  </si>
  <si>
    <t>3.2</t>
  </si>
  <si>
    <t>Цитомегаловирус  IgM</t>
  </si>
  <si>
    <t>3.3</t>
  </si>
  <si>
    <t>Цитомегаловирус  IgG - авидность</t>
  </si>
  <si>
    <t>Вирус простого герпеса (ВПГ)</t>
  </si>
  <si>
    <t>4.1</t>
  </si>
  <si>
    <t>Вирус простого герпеса IgG</t>
  </si>
  <si>
    <t>4.2</t>
  </si>
  <si>
    <t>Вирус простого герпеса  IgM</t>
  </si>
  <si>
    <t>4.3</t>
  </si>
  <si>
    <t>Вирус простого герпеса  - авидность</t>
  </si>
  <si>
    <t>5.1</t>
  </si>
  <si>
    <t>5.2</t>
  </si>
  <si>
    <t>5.3</t>
  </si>
  <si>
    <t>5.4</t>
  </si>
  <si>
    <t>5.5</t>
  </si>
  <si>
    <t>Хламидии (Chlamydia) trachomatis</t>
  </si>
  <si>
    <t>6.1</t>
  </si>
  <si>
    <t>Хламидии (Chlamydia) IgM</t>
  </si>
  <si>
    <t>6.2</t>
  </si>
  <si>
    <t>Хламидии (Chlamydia) IgG</t>
  </si>
  <si>
    <t>6.3</t>
  </si>
  <si>
    <t>Хламидии (Chlamydia) IgA</t>
  </si>
  <si>
    <t>Микоплазма (Mycoplasma hominis)</t>
  </si>
  <si>
    <t>7.1</t>
  </si>
  <si>
    <t>Микоплазма IgM</t>
  </si>
  <si>
    <t>7.2</t>
  </si>
  <si>
    <t>Микоплазма  IgG</t>
  </si>
  <si>
    <t>7.3</t>
  </si>
  <si>
    <t>Микоплазма  IgA</t>
  </si>
  <si>
    <t>Gardnerella vaginalis</t>
  </si>
  <si>
    <t>8.1</t>
  </si>
  <si>
    <t>Gardnerella vaginalis IgM</t>
  </si>
  <si>
    <t>8.2</t>
  </si>
  <si>
    <t>Gardnerella vaginalis IgG</t>
  </si>
  <si>
    <t>Ureaplasma urealyticum</t>
  </si>
  <si>
    <t>9.1</t>
  </si>
  <si>
    <t>Ureaplasma urealyticum IgM</t>
  </si>
  <si>
    <t>9.2</t>
  </si>
  <si>
    <t>Ureaplasma urealyticum IgG</t>
  </si>
  <si>
    <t>Trichomonas vaginalis</t>
  </si>
  <si>
    <t>10.1</t>
  </si>
  <si>
    <t>Trichomonas vaginalis IgM</t>
  </si>
  <si>
    <t>10.2</t>
  </si>
  <si>
    <t>Trichomonas vaginalis IgG</t>
  </si>
  <si>
    <t>Маркеры гепатита С</t>
  </si>
  <si>
    <t>11.1</t>
  </si>
  <si>
    <t>Антитела к HCV (суммарные)</t>
  </si>
  <si>
    <t>11.2</t>
  </si>
  <si>
    <t>Антитела к HCV IgM</t>
  </si>
  <si>
    <t>11.3</t>
  </si>
  <si>
    <t>Антитела к HCV IgG (core)</t>
  </si>
  <si>
    <t>Маркеры гепатита В</t>
  </si>
  <si>
    <t>12.1</t>
  </si>
  <si>
    <t>HBS Ag</t>
  </si>
  <si>
    <t>12.2</t>
  </si>
  <si>
    <t>Антитела к HBS Ag</t>
  </si>
  <si>
    <t>12.3</t>
  </si>
  <si>
    <t>Антитела к Hbcor Ag IgM</t>
  </si>
  <si>
    <t>12.4</t>
  </si>
  <si>
    <t>Антитела к Hbcor Ag IgG</t>
  </si>
  <si>
    <t>12.5</t>
  </si>
  <si>
    <t>HBE Ag IgG</t>
  </si>
  <si>
    <t>12.6</t>
  </si>
  <si>
    <t>Антитела к HBE Ag IgG</t>
  </si>
  <si>
    <r>
      <t xml:space="preserve">Маркеры гепатита </t>
    </r>
    <r>
      <rPr>
        <b/>
        <sz val="10"/>
        <rFont val="Arial Cyr"/>
        <family val="0"/>
      </rPr>
      <t>A</t>
    </r>
  </si>
  <si>
    <t>13.1</t>
  </si>
  <si>
    <t>Антитела к HАV IgM</t>
  </si>
  <si>
    <t>13.2</t>
  </si>
  <si>
    <t>Антитела к HАV IgG</t>
  </si>
  <si>
    <t>Исследование гормонов в сыворотке крови</t>
  </si>
  <si>
    <t>14.1</t>
  </si>
  <si>
    <t>Общий трийодтиронин ТТ3</t>
  </si>
  <si>
    <t>14.2</t>
  </si>
  <si>
    <t>Свободный трийодтиронин FТ3</t>
  </si>
  <si>
    <t>14.3</t>
  </si>
  <si>
    <t>Общий тироксин ТТ4</t>
  </si>
  <si>
    <t>14.4</t>
  </si>
  <si>
    <t>Свободный тироксин FТ4</t>
  </si>
  <si>
    <t>14.5</t>
  </si>
  <si>
    <t>Тиреотропный гормон ТТГ</t>
  </si>
  <si>
    <t>14.6</t>
  </si>
  <si>
    <t>Тиреоглобулин ТG</t>
  </si>
  <si>
    <t>14.7</t>
  </si>
  <si>
    <t>Антитела к тиреоглобулину Ат. ТG</t>
  </si>
  <si>
    <t>14.8</t>
  </si>
  <si>
    <t>Антитела к тироидной перок  Ат. ТПО</t>
  </si>
  <si>
    <t>14.9</t>
  </si>
  <si>
    <t>Антитела к микросом.фракц  Ат. MsA</t>
  </si>
  <si>
    <t>14.10</t>
  </si>
  <si>
    <t>ТРГ стимулирующий тест на ТТГ с тиролибелином</t>
  </si>
  <si>
    <t>14.11</t>
  </si>
  <si>
    <t>Фолликулостимулирующий i Fsg</t>
  </si>
  <si>
    <t>14.12</t>
  </si>
  <si>
    <t>Лютеинизирующий гормон Lg</t>
  </si>
  <si>
    <t>14.13</t>
  </si>
  <si>
    <t>Прогестерон Pgs</t>
  </si>
  <si>
    <t>14.14</t>
  </si>
  <si>
    <t>Пролактин Prl</t>
  </si>
  <si>
    <t>14.15</t>
  </si>
  <si>
    <t>ТРГ стимулирующий тест на пролактин с тиролибелином</t>
  </si>
  <si>
    <t>14.16</t>
  </si>
  <si>
    <t>17-гидропрогестерон</t>
  </si>
  <si>
    <t>14.17</t>
  </si>
  <si>
    <t>Эстрадиол Es</t>
  </si>
  <si>
    <t>14.18</t>
  </si>
  <si>
    <t>Эстриол свободный</t>
  </si>
  <si>
    <t>14.19</t>
  </si>
  <si>
    <t>Глобулин связывающий половые гормоны (ГСПГ)</t>
  </si>
  <si>
    <t>14.20</t>
  </si>
  <si>
    <t>Тестотерон Ts</t>
  </si>
  <si>
    <t>14.21</t>
  </si>
  <si>
    <t>Кортизол Cr</t>
  </si>
  <si>
    <t>14.22</t>
  </si>
  <si>
    <t>Соматропный гормон СТГ</t>
  </si>
  <si>
    <t>14.23</t>
  </si>
  <si>
    <t>14.24</t>
  </si>
  <si>
    <t>Паратиреоидный гормон</t>
  </si>
  <si>
    <t>Последующие 3 анализа делаются в комплексе</t>
  </si>
  <si>
    <t>14.25</t>
  </si>
  <si>
    <t>14.26</t>
  </si>
  <si>
    <t>14.27</t>
  </si>
  <si>
    <t>15</t>
  </si>
  <si>
    <t>Исследование сыворотки крови на онкомаркеры</t>
  </si>
  <si>
    <t>15.1</t>
  </si>
  <si>
    <t xml:space="preserve">Общий PSA </t>
  </si>
  <si>
    <t>15.2</t>
  </si>
  <si>
    <t>Cвободный PSA</t>
  </si>
  <si>
    <t>15.3</t>
  </si>
  <si>
    <t>CА-125</t>
  </si>
  <si>
    <t>Исследования на иммуноферментном микропланшетном анализаторе клинико-диагностической лабораторией</t>
  </si>
  <si>
    <t>Вирус Эпштейн-Барр (ВЭБ герпеса 4 типа)</t>
  </si>
  <si>
    <t>Вирус Эпштейн-Барр к капсидному компоненту (VCA) класса IgM</t>
  </si>
  <si>
    <t>Вирус Эпштейн-Барр к капсидному компоненту (VCA) класса IgG</t>
  </si>
  <si>
    <t>Вирус Эпштейн-Барр к раннему антигену (ЕА) класса  IgG</t>
  </si>
  <si>
    <t>Вирус Эпштейн-Барр  к ядерному антигену (ЕВNА-1) класса  IgG</t>
  </si>
  <si>
    <t>Вирус Эпштейн-Барр  - индекс авидности</t>
  </si>
  <si>
    <t>Альфа-фетопротеин АПФ</t>
  </si>
  <si>
    <t>Хорионический гонадотропин ХГЧ</t>
  </si>
  <si>
    <t>Адренокортикотропный гормон АКТГ</t>
  </si>
  <si>
    <t>Исседование вибрационной чувствительности "Вибротестер-МБН"</t>
  </si>
  <si>
    <t>Компьютерная томография головного мозга (череп, головной мозг, основание мозга, турецкое седло)</t>
  </si>
  <si>
    <r>
      <t xml:space="preserve">Компьютерная томография головного мозга (череп, головной мозг, основание мозга, турецкое седло) </t>
    </r>
    <r>
      <rPr>
        <i/>
        <sz val="10"/>
        <rFont val="Arial"/>
        <family val="2"/>
      </rPr>
      <t>без контрастного усиления</t>
    </r>
    <r>
      <rPr>
        <sz val="10"/>
        <rFont val="Arial"/>
        <family val="2"/>
      </rPr>
      <t xml:space="preserve"> (больные в тяжелом состоянии, неконтактные, дети до 7 лет)</t>
    </r>
  </si>
  <si>
    <r>
      <t xml:space="preserve">Компьютерная томография  головного мозга (череп, головной мозг, основание мозга, турецкое седло) </t>
    </r>
    <r>
      <rPr>
        <i/>
        <sz val="10"/>
        <rFont val="Arial"/>
        <family val="2"/>
      </rPr>
      <t xml:space="preserve">с контрастом </t>
    </r>
  </si>
  <si>
    <r>
      <t xml:space="preserve">Компьютерная томография головного мозга (череп, головной мозг, основание мозга, турецкое седло)  </t>
    </r>
    <r>
      <rPr>
        <i/>
        <sz val="10"/>
        <rFont val="Arial"/>
        <family val="2"/>
      </rPr>
      <t>с контрастным усилением (больные в тяжелом состоянии, неконтактные, дети до 7 лет)</t>
    </r>
  </si>
  <si>
    <t xml:space="preserve">Компьютерная томография ЛОР-органов (височная часть, лор-органы)  </t>
  </si>
  <si>
    <t>Компьютерная томография ЛОР-органов (височная часть, лор-органы)    (больные в тяжелом состоянии, неконтактные, дети до 7 лет)</t>
  </si>
  <si>
    <r>
      <t xml:space="preserve">Компьютерная томография ЛОР-органов (височная часть, лор-органы) </t>
    </r>
    <r>
      <rPr>
        <i/>
        <sz val="10"/>
        <rFont val="Arial"/>
        <family val="2"/>
      </rPr>
      <t xml:space="preserve">с контрастным усилением </t>
    </r>
  </si>
  <si>
    <r>
      <t xml:space="preserve">Компьютерная томография ЛОР-органов (височная часть, лор-органы)  </t>
    </r>
    <r>
      <rPr>
        <i/>
        <sz val="10"/>
        <rFont val="Arial"/>
        <family val="2"/>
      </rPr>
      <t>с контрастным усилением (больные в тяжелом состоянии, неконтактные, дети до 7 лет)</t>
    </r>
  </si>
  <si>
    <t>Компьютерная томография органов шеи</t>
  </si>
  <si>
    <t>Компьютерная томография органов шеи (больные в тяжелом состоянии, неконтактные, дети до 7 лет)</t>
  </si>
  <si>
    <r>
      <t xml:space="preserve">Компьютерная томография органов шеи </t>
    </r>
    <r>
      <rPr>
        <i/>
        <sz val="10"/>
        <rFont val="Arial"/>
        <family val="2"/>
      </rPr>
      <t xml:space="preserve">с контрастным усилением </t>
    </r>
  </si>
  <si>
    <r>
      <t xml:space="preserve">Компьютерная томография органов шеи </t>
    </r>
    <r>
      <rPr>
        <i/>
        <sz val="10"/>
        <rFont val="Arial"/>
        <family val="2"/>
      </rPr>
      <t>с контрастным усилением (больные в тяжелом состоянии, неконтактные, дети до 7 лет)</t>
    </r>
  </si>
  <si>
    <t xml:space="preserve">Компьютерная томография органов грудной клетки (в т.ч. область грудного позвоночника) </t>
  </si>
  <si>
    <t>Компьютерная томография органов грудной клетки (в т.ч. область грудного позвоночника) (больные в тяжелом состоянии, неконтактные, дети до 7 лет)</t>
  </si>
  <si>
    <r>
      <t xml:space="preserve">Компьютерная томография органов грудной клетки (в т.ч. область грудного позвоночника) </t>
    </r>
    <r>
      <rPr>
        <i/>
        <sz val="10"/>
        <rFont val="Arial"/>
        <family val="2"/>
      </rPr>
      <t xml:space="preserve">с контрастным усилением </t>
    </r>
  </si>
  <si>
    <r>
      <t xml:space="preserve">Компьютерная томография органов грудной клетки (в т.ч. область грудного позвоночника) </t>
    </r>
    <r>
      <rPr>
        <i/>
        <sz val="10"/>
        <rFont val="Arial"/>
        <family val="2"/>
      </rPr>
      <t>с контрастным усилением (больные в тяжелом состоянии, неконтактные, дети до 7 лет)</t>
    </r>
  </si>
  <si>
    <t>Компьютерная томография органов брюшной полости, забрюшинного пространства (брюшная полость, почки, надпочечники ,позвоночник)</t>
  </si>
  <si>
    <t>Компьютерная томография органов брюшной полости, забрюшинного пространства  (брюшная полость, почки, надпочечники ,позвоночник) (больные в тяжелом состоянии, неконтактные, дети до 7 лет)</t>
  </si>
  <si>
    <r>
      <t xml:space="preserve">Компьютерная томография органов брюшной полости, забрюшинного пространства   (брюшная полость, почки, надпочечники ,позвоночник) </t>
    </r>
    <r>
      <rPr>
        <i/>
        <sz val="10"/>
        <rFont val="Arial"/>
        <family val="2"/>
      </rPr>
      <t xml:space="preserve">с контрастным усилением </t>
    </r>
  </si>
  <si>
    <r>
      <t xml:space="preserve">Компьютерная томография органов брюшной полости, забрюшинного пространства </t>
    </r>
    <r>
      <rPr>
        <i/>
        <sz val="10"/>
        <rFont val="Arial"/>
        <family val="2"/>
      </rPr>
      <t>с контрастным усилением  (брюшная полость, почки, надпочечники ,позвоночник) (больные в тяжелом состоянии, неконтактные, дети до 7 лет)</t>
    </r>
  </si>
  <si>
    <t>Компьютерная томография органов таза</t>
  </si>
  <si>
    <t>Компьютерная томография органов таза (больные в тяжелом состоянии, неконтактные, дети до 7 лет)</t>
  </si>
  <si>
    <r>
      <t xml:space="preserve">Компьютерная томография органов таза </t>
    </r>
    <r>
      <rPr>
        <i/>
        <sz val="10"/>
        <rFont val="Arial"/>
        <family val="2"/>
      </rPr>
      <t xml:space="preserve">с контрастным усилением </t>
    </r>
  </si>
  <si>
    <r>
      <t xml:space="preserve">Компьютерная томография органов таза </t>
    </r>
    <r>
      <rPr>
        <i/>
        <sz val="10"/>
        <rFont val="Arial"/>
        <family val="2"/>
      </rPr>
      <t>с контрастным усилением (больные в тяжелом состоянии, неконтактные, дети до 7 лет)</t>
    </r>
  </si>
  <si>
    <t>Компьютерная томография лицевого черепа</t>
  </si>
  <si>
    <t>Компьютерная томография лицевого черепа (больные в тяжелом состоянии, неконтактные, дети до 7 лет)</t>
  </si>
  <si>
    <r>
      <t xml:space="preserve">Компьютерная томография лицевого черепа </t>
    </r>
    <r>
      <rPr>
        <i/>
        <sz val="10"/>
        <rFont val="Arial"/>
        <family val="2"/>
      </rPr>
      <t xml:space="preserve">с контрастным усилением </t>
    </r>
  </si>
  <si>
    <r>
      <t xml:space="preserve">Компьютерная томография лицевого черепа </t>
    </r>
    <r>
      <rPr>
        <i/>
        <sz val="10"/>
        <rFont val="Arial"/>
        <family val="2"/>
      </rPr>
      <t>с контрастным усилением (больные в тяжелом состоянии, неконтактные, дети до 7 лет)</t>
    </r>
  </si>
  <si>
    <t>Компьютерная томография печени, поджелудочной железы, селезенки (в т.ч. позвоночника)</t>
  </si>
  <si>
    <t>Компьютерная томография печени, поджелудочной железы, селезенки (в т.ч. позвоночника) (больные в тяжелом состоянии, неконтактные, дети до 7 лет)</t>
  </si>
  <si>
    <r>
      <t xml:space="preserve">Компьютерная томография печени, поджелудочной железы, селезенки (в т.ч. позвоночника) </t>
    </r>
    <r>
      <rPr>
        <i/>
        <sz val="10"/>
        <rFont val="Arial"/>
        <family val="2"/>
      </rPr>
      <t xml:space="preserve">с контрастным усилением </t>
    </r>
  </si>
  <si>
    <r>
      <t xml:space="preserve">Компьютерная томография печени, поджелудочной железы, селезенки (в т.ч. позвоночника) </t>
    </r>
    <r>
      <rPr>
        <i/>
        <sz val="10"/>
        <rFont val="Arial"/>
        <family val="2"/>
      </rPr>
      <t>с контрастным усилением (больные в тяжелом состоянии, неконтактные, дети до 7 лет)</t>
    </r>
  </si>
  <si>
    <t>Компьютерная томография суставов</t>
  </si>
  <si>
    <t>Компьютерная томография суставов (больные в тяжелом состоянии, неконтактные, дети до 7 лет)</t>
  </si>
  <si>
    <r>
      <t xml:space="preserve">Компьютерная томография суставов </t>
    </r>
    <r>
      <rPr>
        <i/>
        <sz val="10"/>
        <rFont val="Arial"/>
        <family val="2"/>
      </rPr>
      <t xml:space="preserve">с контрастным усилением </t>
    </r>
  </si>
  <si>
    <r>
      <t xml:space="preserve">Компьютерная томография суставов </t>
    </r>
    <r>
      <rPr>
        <i/>
        <sz val="10"/>
        <rFont val="Arial"/>
        <family val="2"/>
      </rPr>
      <t>с контрастным усилением (больные в тяжелом состоянии, неконтактные, дети до 7 лет)</t>
    </r>
  </si>
  <si>
    <t>Компьютерная томография матки</t>
  </si>
  <si>
    <t>Компьютерная томография матки (больные в тяжелом состоянии, неконтактные, дети до 7 лет)</t>
  </si>
  <si>
    <r>
      <t xml:space="preserve">Компьютерная томография матки </t>
    </r>
    <r>
      <rPr>
        <i/>
        <sz val="10"/>
        <rFont val="Arial"/>
        <family val="2"/>
      </rPr>
      <t xml:space="preserve">с контрастным усилением </t>
    </r>
  </si>
  <si>
    <r>
      <t xml:space="preserve">Компьютерная томография матки </t>
    </r>
    <r>
      <rPr>
        <i/>
        <sz val="10"/>
        <rFont val="Arial"/>
        <family val="2"/>
      </rPr>
      <t>с контрастным усилением (больные в тяжелом состоянии, неконтактные, дети до 7 лет)</t>
    </r>
  </si>
  <si>
    <t>Исследования на компьютерном томографе</t>
  </si>
  <si>
    <t>1-местная палата №9</t>
  </si>
  <si>
    <t>1-местная палата №10</t>
  </si>
  <si>
    <t>Неврологическое отделение</t>
  </si>
  <si>
    <t>Хирургическое отделение №1</t>
  </si>
  <si>
    <t>Хирургическое отделение №2</t>
  </si>
  <si>
    <t>2-местная палата №318</t>
  </si>
  <si>
    <t>2-местная палата №319</t>
  </si>
  <si>
    <t>3-местная палата №300</t>
  </si>
  <si>
    <t>2-местная палата №210</t>
  </si>
  <si>
    <t>2-местная палата №9</t>
  </si>
  <si>
    <t>3-местная палата №1</t>
  </si>
  <si>
    <t>2-местная палата №6</t>
  </si>
  <si>
    <t>2-местная палата №7</t>
  </si>
  <si>
    <t>Инфекционное отделение</t>
  </si>
  <si>
    <t>1-местная палата №1</t>
  </si>
  <si>
    <t>1-местная палата №12</t>
  </si>
  <si>
    <t>1-местная палата №17</t>
  </si>
  <si>
    <t>2-местная палата №10</t>
  </si>
  <si>
    <t>Гинекологическое отделение</t>
  </si>
  <si>
    <t>1-местная палата №19</t>
  </si>
  <si>
    <t>2-местная палата №18</t>
  </si>
  <si>
    <t>3-местная палата №2</t>
  </si>
  <si>
    <t>3-местная палата №3</t>
  </si>
  <si>
    <t>Сервисные немедицинские услуги</t>
  </si>
  <si>
    <t>2</t>
  </si>
  <si>
    <t>2-местная палата № 1</t>
  </si>
  <si>
    <t>2-местная палата № 11</t>
  </si>
  <si>
    <t>3</t>
  </si>
  <si>
    <t>1-местная палата №18</t>
  </si>
  <si>
    <t>3.4</t>
  </si>
  <si>
    <t>3.5</t>
  </si>
  <si>
    <t>3.6</t>
  </si>
  <si>
    <t>3.7</t>
  </si>
  <si>
    <t>3.8</t>
  </si>
  <si>
    <t>2-местная палата №14</t>
  </si>
  <si>
    <t>2-местная палата №19</t>
  </si>
  <si>
    <t>2-местная палата №1</t>
  </si>
  <si>
    <t>3-местная палата №5</t>
  </si>
  <si>
    <t>3-местная палата №6</t>
  </si>
  <si>
    <t>3-местная палата №7</t>
  </si>
  <si>
    <t>4</t>
  </si>
  <si>
    <t>5</t>
  </si>
  <si>
    <t>Кардиологическое отделение</t>
  </si>
  <si>
    <t>Терапевтическое отделение</t>
  </si>
  <si>
    <t>6</t>
  </si>
  <si>
    <t>7</t>
  </si>
  <si>
    <t>Оториноларингологическое отделение</t>
  </si>
  <si>
    <t>8</t>
  </si>
  <si>
    <t>8.3</t>
  </si>
  <si>
    <t>8.4</t>
  </si>
  <si>
    <t>9</t>
  </si>
  <si>
    <t>9.3</t>
  </si>
  <si>
    <t>9.4</t>
  </si>
  <si>
    <t>Акушерское отделение</t>
  </si>
  <si>
    <t>Педиатрическое отделение</t>
  </si>
  <si>
    <t>Главный врач</t>
  </si>
  <si>
    <t>Н.М. Пивненко</t>
  </si>
  <si>
    <t>Заместитель главного врача по экономическим вопросам</t>
  </si>
  <si>
    <t>Л.А. Силаева</t>
  </si>
  <si>
    <t>Экономист по платным услугам</t>
  </si>
  <si>
    <t>Оториноларингология</t>
  </si>
  <si>
    <t>(гр.9+гр.7)</t>
  </si>
  <si>
    <t xml:space="preserve">Кровь на стерильность </t>
  </si>
  <si>
    <t>Цена услуги, (руб.коп.)</t>
  </si>
  <si>
    <t>Приложение №1</t>
  </si>
  <si>
    <t xml:space="preserve">Начальник общего отдела </t>
  </si>
  <si>
    <t>Л.Ю.Фастова</t>
  </si>
  <si>
    <t>Приложение №2</t>
  </si>
  <si>
    <t>Цена одного койко-места в сутки с НДС, руб.коп.</t>
  </si>
  <si>
    <t>Отделение стационарного лечения</t>
  </si>
  <si>
    <t>Данные палаты</t>
  </si>
  <si>
    <t>№ палаты</t>
  </si>
  <si>
    <t>кол-во койко-мест в палате</t>
  </si>
  <si>
    <t>Начальник общего отдела</t>
  </si>
  <si>
    <t>% роста</t>
  </si>
  <si>
    <t>(гр.8/гр.3)</t>
  </si>
  <si>
    <t>Диадинамометрия</t>
  </si>
  <si>
    <t>к постановлению Администрации города Батайска</t>
  </si>
  <si>
    <t>4.4</t>
  </si>
  <si>
    <t>2-местная палата №306</t>
  </si>
  <si>
    <t>Фонд оплаты труда (гр.5+гр.6)</t>
  </si>
  <si>
    <t>(гр.10*30,2%)</t>
  </si>
  <si>
    <t>Цены на платные немедицинские услуги, оказываемые Муниципальным бюджетным учреждением здравоохранения "Центральная городская больница" г. Батайска Ростовской области</t>
  </si>
  <si>
    <t>Цены, утвержденные Постановлением №2355 от 19.12.11)</t>
  </si>
  <si>
    <t>211 ст. Заработная плата (из расчета цен, утвержденных Постановлением №2355 от 19.12.11)</t>
  </si>
  <si>
    <t>213 ст. Начисления на з/ плату(из расчета цен, утвержденных Постановлением №2355 от 19.12.11)</t>
  </si>
  <si>
    <t>(гр.5*1,06)</t>
  </si>
  <si>
    <t>Пересмотр цен на платные медицинские и немедицинские услуги МБУЗ "ЦГБ" г. Батайска Ростовской области (Постановление Администрации города Батайска №2355 от 19.12.2012 г.), в связи с увеличением должностных окладов с 01 октября 2012 года в 1,06раза (Постановление Администрации города Батайска №2809 от 22.10.2012 г.)</t>
  </si>
  <si>
    <t>О.Р. Бортникова</t>
  </si>
  <si>
    <t>Цены, утвержденные Постановлением № 120 от 25.01.13)</t>
  </si>
  <si>
    <t>(гр.5*1,055)</t>
  </si>
  <si>
    <t>211 ст. Заработная плата (из расчета цен, утвержденных Постановлением № 120 от 25.01.13)</t>
  </si>
  <si>
    <t>213 ст. Начисления на з/ плату(из расчета цен, утвержденных Постановлением № 120 от 25.01.13)</t>
  </si>
  <si>
    <t>(гр.7*1,069)</t>
  </si>
  <si>
    <t>Пересмотр цен на платные медицинские и немедицинские услуги МБУЗ "ЦГБ" г. Батайска Ростовской области (Постановление Администрации города Батайска № 120 от 25.01.2013 г.), в связи с увеличением должностных окладов с 01 октября 2013 года в 5,5 % раза (Постановление Администрации города Батайска № 2184 от 30.07.2013 г.)</t>
  </si>
  <si>
    <t xml:space="preserve"> от  "____" _______________2013 г. № ______</t>
  </si>
  <si>
    <t>Цены на платные медицинские услуги, оказываемые Муниципальным бюджетным учреждением здравоохранения "Центральная городская больница"        г. Батайска Ростовской области</t>
  </si>
  <si>
    <t xml:space="preserve">                (для поликлинических отделений)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</si>
</sst>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;[Red]#,##0.00"/>
    <numFmt numFmtId="190" formatCode="0.0"/>
    <numFmt numFmtId="191" formatCode="0.0%"/>
    <numFmt numFmtId="192" formatCode="#,##0;[Red]#,##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i/>
      <sz val="10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32" borderId="0" xfId="0" applyFill="1" applyAlignment="1">
      <alignment/>
    </xf>
    <xf numFmtId="0" fontId="0" fillId="32" borderId="13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3" fontId="0" fillId="32" borderId="10" xfId="0" applyNumberFormat="1" applyFill="1" applyBorder="1" applyAlignment="1">
      <alignment horizontal="center"/>
    </xf>
    <xf numFmtId="188" fontId="0" fillId="32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4" fontId="0" fillId="32" borderId="1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32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88" fontId="0" fillId="0" borderId="11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vertical="distributed"/>
    </xf>
    <xf numFmtId="0" fontId="0" fillId="0" borderId="20" xfId="0" applyBorder="1" applyAlignment="1">
      <alignment/>
    </xf>
    <xf numFmtId="0" fontId="0" fillId="33" borderId="19" xfId="0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89" fontId="1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49" fontId="0" fillId="0" borderId="19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left" wrapText="1"/>
    </xf>
    <xf numFmtId="4" fontId="0" fillId="0" borderId="22" xfId="0" applyNumberFormat="1" applyBorder="1" applyAlignment="1">
      <alignment horizontal="center"/>
    </xf>
    <xf numFmtId="0" fontId="0" fillId="18" borderId="23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/>
    </xf>
    <xf numFmtId="188" fontId="0" fillId="0" borderId="10" xfId="0" applyNumberFormat="1" applyFill="1" applyBorder="1" applyAlignment="1">
      <alignment horizontal="center"/>
    </xf>
    <xf numFmtId="188" fontId="6" fillId="0" borderId="10" xfId="0" applyNumberFormat="1" applyFont="1" applyFill="1" applyBorder="1" applyAlignment="1">
      <alignment horizontal="center"/>
    </xf>
    <xf numFmtId="192" fontId="0" fillId="32" borderId="10" xfId="0" applyNumberFormat="1" applyFill="1" applyBorder="1" applyAlignment="1">
      <alignment horizontal="center"/>
    </xf>
    <xf numFmtId="192" fontId="0" fillId="32" borderId="14" xfId="0" applyNumberFormat="1" applyFill="1" applyBorder="1" applyAlignment="1">
      <alignment horizontal="center"/>
    </xf>
    <xf numFmtId="192" fontId="0" fillId="32" borderId="10" xfId="0" applyNumberFormat="1" applyFill="1" applyBorder="1" applyAlignment="1">
      <alignment/>
    </xf>
    <xf numFmtId="192" fontId="0" fillId="32" borderId="10" xfId="0" applyNumberFormat="1" applyFill="1" applyBorder="1" applyAlignment="1">
      <alignment horizontal="right"/>
    </xf>
    <xf numFmtId="192" fontId="0" fillId="32" borderId="17" xfId="0" applyNumberFormat="1" applyFill="1" applyBorder="1" applyAlignment="1">
      <alignment horizontal="center"/>
    </xf>
    <xf numFmtId="192" fontId="0" fillId="32" borderId="17" xfId="0" applyNumberFormat="1" applyFill="1" applyBorder="1" applyAlignment="1">
      <alignment/>
    </xf>
    <xf numFmtId="192" fontId="0" fillId="32" borderId="24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25" xfId="0" applyNumberFormat="1" applyBorder="1" applyAlignment="1">
      <alignment horizontal="center" wrapText="1"/>
    </xf>
    <xf numFmtId="9" fontId="0" fillId="0" borderId="26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12" fillId="0" borderId="19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0" fontId="1" fillId="18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" fontId="0" fillId="0" borderId="17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wrapText="1"/>
    </xf>
    <xf numFmtId="9" fontId="0" fillId="0" borderId="33" xfId="0" applyNumberFormat="1" applyBorder="1" applyAlignment="1">
      <alignment horizontal="center" wrapText="1"/>
    </xf>
    <xf numFmtId="9" fontId="0" fillId="0" borderId="28" xfId="0" applyNumberFormat="1" applyFill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32" borderId="38" xfId="0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0" fillId="32" borderId="23" xfId="0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9" fontId="0" fillId="0" borderId="39" xfId="0" applyNumberFormat="1" applyBorder="1" applyAlignment="1">
      <alignment horizontal="center" wrapText="1"/>
    </xf>
    <xf numFmtId="9" fontId="0" fillId="0" borderId="40" xfId="0" applyNumberFormat="1" applyBorder="1" applyAlignment="1">
      <alignment horizontal="center" wrapText="1"/>
    </xf>
    <xf numFmtId="9" fontId="0" fillId="0" borderId="27" xfId="0" applyNumberFormat="1" applyBorder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18" borderId="38" xfId="0" applyFill="1" applyBorder="1" applyAlignment="1">
      <alignment horizontal="center" wrapText="1"/>
    </xf>
    <xf numFmtId="0" fontId="0" fillId="18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9" fontId="0" fillId="0" borderId="41" xfId="0" applyNumberFormat="1" applyBorder="1" applyAlignment="1">
      <alignment horizontal="center" wrapText="1"/>
    </xf>
    <xf numFmtId="9" fontId="0" fillId="0" borderId="42" xfId="0" applyNumberForma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8"/>
  <sheetViews>
    <sheetView view="pageBreakPreview" zoomScaleNormal="95" zoomScaleSheetLayoutView="100" zoomScalePageLayoutView="0" workbookViewId="0" topLeftCell="C1">
      <selection activeCell="J7" sqref="J7"/>
    </sheetView>
  </sheetViews>
  <sheetFormatPr defaultColWidth="9.140625" defaultRowHeight="12.75"/>
  <cols>
    <col min="1" max="1" width="6.00390625" style="0" customWidth="1"/>
    <col min="2" max="2" width="50.140625" style="8" customWidth="1"/>
    <col min="3" max="3" width="13.140625" style="15" customWidth="1"/>
    <col min="4" max="4" width="17.421875" style="0" customWidth="1"/>
    <col min="5" max="5" width="15.8515625" style="0" customWidth="1"/>
    <col min="6" max="6" width="17.57421875" style="0" customWidth="1"/>
    <col min="7" max="7" width="10.7109375" style="0" customWidth="1"/>
    <col min="8" max="8" width="13.28125" style="15" customWidth="1"/>
    <col min="9" max="9" width="12.28125" style="0" customWidth="1"/>
    <col min="10" max="10" width="11.57421875" style="0" customWidth="1"/>
    <col min="11" max="11" width="13.421875" style="0" customWidth="1"/>
    <col min="12" max="12" width="11.140625" style="98" customWidth="1"/>
  </cols>
  <sheetData>
    <row r="1" spans="3:8" ht="12.75">
      <c r="C1" s="31"/>
      <c r="H1" s="31"/>
    </row>
    <row r="2" spans="2:11" ht="48.75" customHeight="1">
      <c r="B2" s="131" t="s">
        <v>784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3:8" ht="13.5" thickBot="1">
      <c r="C3" s="31"/>
      <c r="H3" s="31"/>
    </row>
    <row r="4" spans="1:12" ht="12.75" customHeight="1">
      <c r="A4" s="120" t="s">
        <v>7</v>
      </c>
      <c r="B4" s="122" t="s">
        <v>0</v>
      </c>
      <c r="C4" s="123" t="s">
        <v>780</v>
      </c>
      <c r="D4" s="126" t="s">
        <v>6</v>
      </c>
      <c r="E4" s="126"/>
      <c r="F4" s="126"/>
      <c r="G4" s="126"/>
      <c r="H4" s="132" t="s">
        <v>33</v>
      </c>
      <c r="I4" s="126" t="s">
        <v>6</v>
      </c>
      <c r="J4" s="126"/>
      <c r="K4" s="126"/>
      <c r="L4" s="127" t="s">
        <v>771</v>
      </c>
    </row>
    <row r="5" spans="1:12" s="1" customFormat="1" ht="20.25" customHeight="1">
      <c r="A5" s="121"/>
      <c r="B5" s="119"/>
      <c r="C5" s="124"/>
      <c r="D5" s="134" t="s">
        <v>777</v>
      </c>
      <c r="E5" s="134" t="s">
        <v>6</v>
      </c>
      <c r="F5" s="134"/>
      <c r="G5" s="118" t="s">
        <v>5</v>
      </c>
      <c r="H5" s="133"/>
      <c r="I5" s="135" t="s">
        <v>4</v>
      </c>
      <c r="J5" s="134" t="s">
        <v>6</v>
      </c>
      <c r="K5" s="134"/>
      <c r="L5" s="128"/>
    </row>
    <row r="6" spans="1:12" s="1" customFormat="1" ht="61.5" customHeight="1">
      <c r="A6" s="121"/>
      <c r="B6" s="119"/>
      <c r="C6" s="124"/>
      <c r="D6" s="134"/>
      <c r="E6" s="118" t="s">
        <v>781</v>
      </c>
      <c r="F6" s="118" t="s">
        <v>782</v>
      </c>
      <c r="G6" s="119"/>
      <c r="H6" s="133"/>
      <c r="I6" s="136"/>
      <c r="J6" s="3" t="s">
        <v>2</v>
      </c>
      <c r="K6" s="3" t="s">
        <v>3</v>
      </c>
      <c r="L6" s="129"/>
    </row>
    <row r="7" spans="1:12" s="1" customFormat="1" ht="25.5" customHeight="1" thickBot="1">
      <c r="A7" s="121"/>
      <c r="B7" s="119"/>
      <c r="C7" s="125"/>
      <c r="D7" s="118"/>
      <c r="E7" s="119"/>
      <c r="F7" s="119"/>
      <c r="G7" s="119"/>
      <c r="H7" s="83" t="s">
        <v>758</v>
      </c>
      <c r="I7" s="84" t="s">
        <v>8</v>
      </c>
      <c r="J7" s="84" t="s">
        <v>783</v>
      </c>
      <c r="K7" s="84" t="s">
        <v>778</v>
      </c>
      <c r="L7" s="99" t="s">
        <v>772</v>
      </c>
    </row>
    <row r="8" spans="1:12" s="2" customFormat="1" ht="13.5" thickBot="1">
      <c r="A8" s="5">
        <v>1</v>
      </c>
      <c r="B8" s="6">
        <v>2</v>
      </c>
      <c r="C8" s="16">
        <v>3</v>
      </c>
      <c r="D8" s="6">
        <v>4</v>
      </c>
      <c r="E8" s="6">
        <v>5</v>
      </c>
      <c r="F8" s="6">
        <v>6</v>
      </c>
      <c r="G8" s="6">
        <v>7</v>
      </c>
      <c r="H8" s="65">
        <v>8</v>
      </c>
      <c r="I8" s="6">
        <v>9</v>
      </c>
      <c r="J8" s="6">
        <v>10</v>
      </c>
      <c r="K8" s="6">
        <v>11</v>
      </c>
      <c r="L8" s="100"/>
    </row>
    <row r="9" spans="1:12" ht="12.75">
      <c r="A9" s="68" t="s">
        <v>398</v>
      </c>
      <c r="B9" s="7" t="s">
        <v>9</v>
      </c>
      <c r="C9" s="17"/>
      <c r="D9" s="4"/>
      <c r="E9" s="4"/>
      <c r="F9" s="4"/>
      <c r="G9" s="4"/>
      <c r="H9" s="66"/>
      <c r="I9" s="4"/>
      <c r="J9" s="4"/>
      <c r="K9" s="4"/>
      <c r="L9" s="101"/>
    </row>
    <row r="10" spans="1:12" ht="12.75">
      <c r="A10" s="69">
        <v>1</v>
      </c>
      <c r="B10" s="9" t="s">
        <v>10</v>
      </c>
      <c r="C10" s="91">
        <v>165</v>
      </c>
      <c r="D10" s="10">
        <f>E10+F10</f>
        <v>86.72622</v>
      </c>
      <c r="E10" s="10">
        <v>66.61</v>
      </c>
      <c r="F10" s="10">
        <f>E10*30.2%</f>
        <v>20.11622</v>
      </c>
      <c r="G10" s="10">
        <v>77.99</v>
      </c>
      <c r="H10" s="67">
        <f>I10+G10</f>
        <v>169.91979320000002</v>
      </c>
      <c r="I10" s="10">
        <f>J10+K10</f>
        <v>91.9297932</v>
      </c>
      <c r="J10" s="10">
        <f>E10*1.06</f>
        <v>70.6066</v>
      </c>
      <c r="K10" s="10">
        <f>J10*30.2%</f>
        <v>21.3231932</v>
      </c>
      <c r="L10" s="102">
        <f>H10/C10</f>
        <v>1.0298169284848486</v>
      </c>
    </row>
    <row r="11" spans="1:12" ht="12.75">
      <c r="A11" s="69">
        <f aca="true" t="shared" si="0" ref="A11:A35">A10+1</f>
        <v>2</v>
      </c>
      <c r="B11" s="9" t="s">
        <v>11</v>
      </c>
      <c r="C11" s="91">
        <v>202</v>
      </c>
      <c r="D11" s="10">
        <f aca="true" t="shared" si="1" ref="D11:D74">E11+F11</f>
        <v>106.28226</v>
      </c>
      <c r="E11" s="10">
        <v>81.63</v>
      </c>
      <c r="F11" s="10">
        <f>E11*30.2%</f>
        <v>24.65226</v>
      </c>
      <c r="G11" s="10">
        <v>95.58</v>
      </c>
      <c r="H11" s="67">
        <f aca="true" t="shared" si="2" ref="H11:H74">I11+G11</f>
        <v>208.23919560000002</v>
      </c>
      <c r="I11" s="10">
        <f>J11+K11</f>
        <v>112.6591956</v>
      </c>
      <c r="J11" s="10">
        <f aca="true" t="shared" si="3" ref="J11:J35">E11*1.06</f>
        <v>86.5278</v>
      </c>
      <c r="K11" s="10">
        <f aca="true" t="shared" si="4" ref="K11:K74">J11*30.2%</f>
        <v>26.131395599999998</v>
      </c>
      <c r="L11" s="102">
        <f aca="true" t="shared" si="5" ref="L11:L74">H11/C11</f>
        <v>1.030887106930693</v>
      </c>
    </row>
    <row r="12" spans="1:12" ht="12.75">
      <c r="A12" s="69">
        <f t="shared" si="0"/>
        <v>3</v>
      </c>
      <c r="B12" s="9" t="s">
        <v>12</v>
      </c>
      <c r="C12" s="91">
        <v>57</v>
      </c>
      <c r="D12" s="10">
        <f t="shared" si="1"/>
        <v>29.998079999999998</v>
      </c>
      <c r="E12" s="10">
        <v>23.04</v>
      </c>
      <c r="F12" s="10">
        <f>E12*30.2%</f>
        <v>6.95808</v>
      </c>
      <c r="G12" s="10">
        <v>26.97</v>
      </c>
      <c r="H12" s="67">
        <f t="shared" si="2"/>
        <v>58.7679648</v>
      </c>
      <c r="I12" s="10">
        <f aca="true" t="shared" si="6" ref="I12:I35">J12+K12</f>
        <v>31.7979648</v>
      </c>
      <c r="J12" s="10">
        <f t="shared" si="3"/>
        <v>24.4224</v>
      </c>
      <c r="K12" s="10">
        <f t="shared" si="4"/>
        <v>7.375564799999999</v>
      </c>
      <c r="L12" s="102">
        <f t="shared" si="5"/>
        <v>1.0310169263157896</v>
      </c>
    </row>
    <row r="13" spans="1:12" ht="15" customHeight="1">
      <c r="A13" s="69">
        <f t="shared" si="0"/>
        <v>4</v>
      </c>
      <c r="B13" s="9" t="s">
        <v>13</v>
      </c>
      <c r="C13" s="91">
        <v>737</v>
      </c>
      <c r="D13" s="10">
        <f t="shared" si="1"/>
        <v>387.96996</v>
      </c>
      <c r="E13" s="10">
        <v>297.98</v>
      </c>
      <c r="F13" s="10">
        <f>E13*30.2%</f>
        <v>89.98996</v>
      </c>
      <c r="G13" s="10">
        <v>348.89</v>
      </c>
      <c r="H13" s="67">
        <f>I13+G13</f>
        <v>760.1381576</v>
      </c>
      <c r="I13" s="10">
        <f t="shared" si="6"/>
        <v>411.2481576</v>
      </c>
      <c r="J13" s="10">
        <f t="shared" si="3"/>
        <v>315.85880000000003</v>
      </c>
      <c r="K13" s="10">
        <f t="shared" si="4"/>
        <v>95.38935760000001</v>
      </c>
      <c r="L13" s="102">
        <f t="shared" si="5"/>
        <v>1.0313950578018996</v>
      </c>
    </row>
    <row r="14" spans="1:12" ht="12.75">
      <c r="A14" s="69">
        <f t="shared" si="0"/>
        <v>5</v>
      </c>
      <c r="B14" s="22" t="s">
        <v>467</v>
      </c>
      <c r="C14" s="91">
        <v>718</v>
      </c>
      <c r="D14" s="10">
        <f t="shared" si="1"/>
        <v>378.19194000000005</v>
      </c>
      <c r="E14" s="10">
        <v>290.47</v>
      </c>
      <c r="F14" s="10">
        <f>E14*30.2%</f>
        <v>87.72194</v>
      </c>
      <c r="G14" s="10">
        <v>340.09</v>
      </c>
      <c r="H14" s="67">
        <f>I14+G14</f>
        <v>740.9734564</v>
      </c>
      <c r="I14" s="10">
        <f>J14+K14</f>
        <v>400.88345640000006</v>
      </c>
      <c r="J14" s="10">
        <f>E14*1.06</f>
        <v>307.89820000000003</v>
      </c>
      <c r="K14" s="10">
        <f>J14*30.2%</f>
        <v>92.98525640000001</v>
      </c>
      <c r="L14" s="102">
        <f>H14/C14</f>
        <v>1.0319964573816156</v>
      </c>
    </row>
    <row r="15" spans="1:12" ht="12.75">
      <c r="A15" s="69">
        <f t="shared" si="0"/>
        <v>6</v>
      </c>
      <c r="B15" s="9" t="s">
        <v>14</v>
      </c>
      <c r="C15" s="91">
        <v>702</v>
      </c>
      <c r="D15" s="10">
        <f t="shared" si="1"/>
        <v>369.71592</v>
      </c>
      <c r="E15" s="10">
        <v>283.96</v>
      </c>
      <c r="F15" s="10">
        <f aca="true" t="shared" si="7" ref="F15:F35">E15*30.2%</f>
        <v>85.75591999999999</v>
      </c>
      <c r="G15" s="10">
        <v>332.47</v>
      </c>
      <c r="H15" s="67">
        <f t="shared" si="2"/>
        <v>724.3688752</v>
      </c>
      <c r="I15" s="10">
        <f t="shared" si="6"/>
        <v>391.89887519999996</v>
      </c>
      <c r="J15" s="10">
        <f t="shared" si="3"/>
        <v>300.9976</v>
      </c>
      <c r="K15" s="10">
        <f t="shared" si="4"/>
        <v>90.90127519999999</v>
      </c>
      <c r="L15" s="102">
        <f t="shared" si="5"/>
        <v>1.0318644945868947</v>
      </c>
    </row>
    <row r="16" spans="1:12" ht="25.5">
      <c r="A16" s="70">
        <f t="shared" si="0"/>
        <v>7</v>
      </c>
      <c r="B16" s="9" t="s">
        <v>15</v>
      </c>
      <c r="C16" s="91">
        <v>816</v>
      </c>
      <c r="D16" s="10">
        <f t="shared" si="1"/>
        <v>429.69906</v>
      </c>
      <c r="E16" s="10">
        <v>330.03</v>
      </c>
      <c r="F16" s="10">
        <f t="shared" si="7"/>
        <v>99.66905999999999</v>
      </c>
      <c r="G16" s="10">
        <v>386.42</v>
      </c>
      <c r="H16" s="67">
        <f t="shared" si="2"/>
        <v>841.9010036</v>
      </c>
      <c r="I16" s="10">
        <f t="shared" si="6"/>
        <v>455.4810036</v>
      </c>
      <c r="J16" s="10">
        <f t="shared" si="3"/>
        <v>349.8318</v>
      </c>
      <c r="K16" s="10">
        <f t="shared" si="4"/>
        <v>105.64920359999999</v>
      </c>
      <c r="L16" s="102">
        <f t="shared" si="5"/>
        <v>1.031741425980392</v>
      </c>
    </row>
    <row r="17" spans="1:12" ht="12.75">
      <c r="A17" s="69">
        <f t="shared" si="0"/>
        <v>8</v>
      </c>
      <c r="B17" s="9" t="s">
        <v>16</v>
      </c>
      <c r="C17" s="91">
        <v>414</v>
      </c>
      <c r="D17" s="10">
        <f t="shared" si="1"/>
        <v>217.78554000000003</v>
      </c>
      <c r="E17" s="10">
        <v>167.27</v>
      </c>
      <c r="F17" s="10">
        <f t="shared" si="7"/>
        <v>50.51554</v>
      </c>
      <c r="G17" s="10">
        <v>195.85</v>
      </c>
      <c r="H17" s="67">
        <f t="shared" si="2"/>
        <v>426.7026724</v>
      </c>
      <c r="I17" s="10">
        <f t="shared" si="6"/>
        <v>230.85267240000002</v>
      </c>
      <c r="J17" s="10">
        <f t="shared" si="3"/>
        <v>177.30620000000002</v>
      </c>
      <c r="K17" s="10">
        <f t="shared" si="4"/>
        <v>53.546472400000006</v>
      </c>
      <c r="L17" s="102">
        <f t="shared" si="5"/>
        <v>1.030682783574879</v>
      </c>
    </row>
    <row r="18" spans="1:12" ht="12.75">
      <c r="A18" s="69">
        <f t="shared" si="0"/>
        <v>9</v>
      </c>
      <c r="B18" s="9" t="s">
        <v>17</v>
      </c>
      <c r="C18" s="91">
        <v>168</v>
      </c>
      <c r="D18" s="10">
        <f t="shared" si="1"/>
        <v>88.67922</v>
      </c>
      <c r="E18" s="10">
        <v>68.11</v>
      </c>
      <c r="F18" s="10">
        <f t="shared" si="7"/>
        <v>20.569219999999998</v>
      </c>
      <c r="G18" s="10">
        <v>79.75</v>
      </c>
      <c r="H18" s="67">
        <f t="shared" si="2"/>
        <v>173.7499732</v>
      </c>
      <c r="I18" s="10">
        <f t="shared" si="6"/>
        <v>93.9999732</v>
      </c>
      <c r="J18" s="10">
        <f t="shared" si="3"/>
        <v>72.1966</v>
      </c>
      <c r="K18" s="10">
        <f t="shared" si="4"/>
        <v>21.8033732</v>
      </c>
      <c r="L18" s="102">
        <f t="shared" si="5"/>
        <v>1.034226030952381</v>
      </c>
    </row>
    <row r="19" spans="1:12" ht="12.75">
      <c r="A19" s="69">
        <f t="shared" si="0"/>
        <v>10</v>
      </c>
      <c r="B19" s="9" t="s">
        <v>468</v>
      </c>
      <c r="C19" s="91">
        <v>467</v>
      </c>
      <c r="D19" s="10">
        <f t="shared" si="1"/>
        <v>245.83062</v>
      </c>
      <c r="E19" s="10">
        <v>188.81</v>
      </c>
      <c r="F19" s="10">
        <f t="shared" si="7"/>
        <v>57.02062</v>
      </c>
      <c r="G19" s="10">
        <v>221.06</v>
      </c>
      <c r="H19" s="67">
        <f t="shared" si="2"/>
        <v>481.6404572</v>
      </c>
      <c r="I19" s="10">
        <f t="shared" si="6"/>
        <v>260.5804572</v>
      </c>
      <c r="J19" s="10">
        <f t="shared" si="3"/>
        <v>200.13860000000003</v>
      </c>
      <c r="K19" s="10">
        <f t="shared" si="4"/>
        <v>60.44185720000001</v>
      </c>
      <c r="L19" s="102">
        <f t="shared" si="5"/>
        <v>1.031350015417559</v>
      </c>
    </row>
    <row r="20" spans="1:12" ht="12.75">
      <c r="A20" s="69">
        <f t="shared" si="0"/>
        <v>11</v>
      </c>
      <c r="B20" s="9" t="s">
        <v>469</v>
      </c>
      <c r="C20" s="91">
        <v>483</v>
      </c>
      <c r="D20" s="10">
        <f t="shared" si="1"/>
        <v>254.30664</v>
      </c>
      <c r="E20" s="10">
        <v>195.32</v>
      </c>
      <c r="F20" s="10">
        <f t="shared" si="7"/>
        <v>58.986639999999994</v>
      </c>
      <c r="G20" s="10">
        <v>228.68</v>
      </c>
      <c r="H20" s="67">
        <f t="shared" si="2"/>
        <v>498.2450384</v>
      </c>
      <c r="I20" s="10">
        <f t="shared" si="6"/>
        <v>269.5650384</v>
      </c>
      <c r="J20" s="10">
        <f t="shared" si="3"/>
        <v>207.0392</v>
      </c>
      <c r="K20" s="10">
        <f t="shared" si="4"/>
        <v>62.5258384</v>
      </c>
      <c r="L20" s="102">
        <f t="shared" si="5"/>
        <v>1.0315632265010353</v>
      </c>
    </row>
    <row r="21" spans="1:12" ht="12.75">
      <c r="A21" s="69">
        <f t="shared" si="0"/>
        <v>12</v>
      </c>
      <c r="B21" s="9" t="s">
        <v>18</v>
      </c>
      <c r="C21" s="91">
        <v>280</v>
      </c>
      <c r="D21" s="10">
        <f t="shared" si="1"/>
        <v>147.36036000000001</v>
      </c>
      <c r="E21" s="10">
        <v>113.18</v>
      </c>
      <c r="F21" s="10">
        <f t="shared" si="7"/>
        <v>34.18036</v>
      </c>
      <c r="G21" s="10">
        <v>132.52</v>
      </c>
      <c r="H21" s="67">
        <f t="shared" si="2"/>
        <v>288.72198160000005</v>
      </c>
      <c r="I21" s="10">
        <f t="shared" si="6"/>
        <v>156.2019816</v>
      </c>
      <c r="J21" s="10">
        <f t="shared" si="3"/>
        <v>119.97080000000001</v>
      </c>
      <c r="K21" s="10">
        <f t="shared" si="4"/>
        <v>36.2311816</v>
      </c>
      <c r="L21" s="102">
        <f t="shared" si="5"/>
        <v>1.0311499342857144</v>
      </c>
    </row>
    <row r="22" spans="1:12" ht="25.5">
      <c r="A22" s="69">
        <f t="shared" si="0"/>
        <v>13</v>
      </c>
      <c r="B22" s="9" t="s">
        <v>19</v>
      </c>
      <c r="C22" s="91">
        <v>297</v>
      </c>
      <c r="D22" s="10">
        <f t="shared" si="1"/>
        <v>156.48738</v>
      </c>
      <c r="E22" s="10">
        <v>120.19</v>
      </c>
      <c r="F22" s="10">
        <f t="shared" si="7"/>
        <v>36.29738</v>
      </c>
      <c r="G22" s="10">
        <v>140.73</v>
      </c>
      <c r="H22" s="67">
        <f t="shared" si="2"/>
        <v>306.60662279999997</v>
      </c>
      <c r="I22" s="10">
        <f t="shared" si="6"/>
        <v>165.8766228</v>
      </c>
      <c r="J22" s="10">
        <f t="shared" si="3"/>
        <v>127.40140000000001</v>
      </c>
      <c r="K22" s="10">
        <f t="shared" si="4"/>
        <v>38.475222800000004</v>
      </c>
      <c r="L22" s="102">
        <f t="shared" si="5"/>
        <v>1.0323455313131311</v>
      </c>
    </row>
    <row r="23" spans="1:12" ht="12.75">
      <c r="A23" s="69">
        <f t="shared" si="0"/>
        <v>14</v>
      </c>
      <c r="B23" s="9" t="s">
        <v>20</v>
      </c>
      <c r="C23" s="91">
        <v>400</v>
      </c>
      <c r="D23" s="10">
        <f t="shared" si="1"/>
        <v>210.61151999999998</v>
      </c>
      <c r="E23" s="10">
        <v>161.76</v>
      </c>
      <c r="F23" s="10">
        <f t="shared" si="7"/>
        <v>48.851519999999994</v>
      </c>
      <c r="G23" s="10">
        <v>189.4</v>
      </c>
      <c r="H23" s="67">
        <f t="shared" si="2"/>
        <v>412.6482112</v>
      </c>
      <c r="I23" s="10">
        <f t="shared" si="6"/>
        <v>223.2482112</v>
      </c>
      <c r="J23" s="10">
        <f t="shared" si="3"/>
        <v>171.4656</v>
      </c>
      <c r="K23" s="10">
        <f t="shared" si="4"/>
        <v>51.7826112</v>
      </c>
      <c r="L23" s="102">
        <f t="shared" si="5"/>
        <v>1.031620528</v>
      </c>
    </row>
    <row r="24" spans="1:12" ht="12.75">
      <c r="A24" s="69">
        <f t="shared" si="0"/>
        <v>15</v>
      </c>
      <c r="B24" s="9" t="s">
        <v>21</v>
      </c>
      <c r="C24" s="91">
        <v>412</v>
      </c>
      <c r="D24" s="10">
        <f t="shared" si="1"/>
        <v>217.13454000000002</v>
      </c>
      <c r="E24" s="10">
        <v>166.77</v>
      </c>
      <c r="F24" s="10">
        <f t="shared" si="7"/>
        <v>50.36454</v>
      </c>
      <c r="G24" s="10">
        <v>195.26</v>
      </c>
      <c r="H24" s="67">
        <f t="shared" si="2"/>
        <v>425.42261240000005</v>
      </c>
      <c r="I24" s="10">
        <f t="shared" si="6"/>
        <v>230.16261240000003</v>
      </c>
      <c r="J24" s="10">
        <f t="shared" si="3"/>
        <v>176.77620000000002</v>
      </c>
      <c r="K24" s="10">
        <f t="shared" si="4"/>
        <v>53.386412400000005</v>
      </c>
      <c r="L24" s="102">
        <f t="shared" si="5"/>
        <v>1.0325791563106796</v>
      </c>
    </row>
    <row r="25" spans="1:12" ht="12.75">
      <c r="A25" s="69">
        <f t="shared" si="0"/>
        <v>16</v>
      </c>
      <c r="B25" s="9" t="s">
        <v>22</v>
      </c>
      <c r="C25" s="91">
        <v>162</v>
      </c>
      <c r="D25" s="10">
        <f t="shared" si="1"/>
        <v>85.42421999999999</v>
      </c>
      <c r="E25" s="10">
        <v>65.61</v>
      </c>
      <c r="F25" s="10">
        <f t="shared" si="7"/>
        <v>19.81422</v>
      </c>
      <c r="G25" s="10">
        <v>76.81</v>
      </c>
      <c r="H25" s="67">
        <f t="shared" si="2"/>
        <v>167.3596732</v>
      </c>
      <c r="I25" s="10">
        <f t="shared" si="6"/>
        <v>90.5496732</v>
      </c>
      <c r="J25" s="10">
        <f t="shared" si="3"/>
        <v>69.5466</v>
      </c>
      <c r="K25" s="10">
        <f t="shared" si="4"/>
        <v>21.0030732</v>
      </c>
      <c r="L25" s="102">
        <f t="shared" si="5"/>
        <v>1.033084402469136</v>
      </c>
    </row>
    <row r="26" spans="1:12" ht="25.5">
      <c r="A26" s="69">
        <f t="shared" si="0"/>
        <v>17</v>
      </c>
      <c r="B26" s="9" t="s">
        <v>23</v>
      </c>
      <c r="C26" s="91">
        <v>821</v>
      </c>
      <c r="D26" s="10">
        <f t="shared" si="1"/>
        <v>432.31608000000006</v>
      </c>
      <c r="E26" s="10">
        <v>332.04</v>
      </c>
      <c r="F26" s="10">
        <f t="shared" si="7"/>
        <v>100.27608000000001</v>
      </c>
      <c r="G26" s="10">
        <v>388.76</v>
      </c>
      <c r="H26" s="67">
        <f t="shared" si="2"/>
        <v>847.0150448</v>
      </c>
      <c r="I26" s="10">
        <f t="shared" si="6"/>
        <v>458.25504480000006</v>
      </c>
      <c r="J26" s="10">
        <f t="shared" si="3"/>
        <v>351.96240000000006</v>
      </c>
      <c r="K26" s="10">
        <f t="shared" si="4"/>
        <v>106.29264480000002</v>
      </c>
      <c r="L26" s="102">
        <f t="shared" si="5"/>
        <v>1.0316870216808771</v>
      </c>
    </row>
    <row r="27" spans="1:12" ht="12.75">
      <c r="A27" s="69">
        <f t="shared" si="0"/>
        <v>18</v>
      </c>
      <c r="B27" s="9" t="s">
        <v>24</v>
      </c>
      <c r="C27" s="91">
        <v>311</v>
      </c>
      <c r="D27" s="10">
        <f t="shared" si="1"/>
        <v>163.66140000000001</v>
      </c>
      <c r="E27" s="10">
        <v>125.7</v>
      </c>
      <c r="F27" s="10">
        <f t="shared" si="7"/>
        <v>37.9614</v>
      </c>
      <c r="G27" s="10">
        <v>147.18</v>
      </c>
      <c r="H27" s="67">
        <f t="shared" si="2"/>
        <v>320.661084</v>
      </c>
      <c r="I27" s="10">
        <f t="shared" si="6"/>
        <v>173.481084</v>
      </c>
      <c r="J27" s="10">
        <f t="shared" si="3"/>
        <v>133.24200000000002</v>
      </c>
      <c r="K27" s="10">
        <f t="shared" si="4"/>
        <v>40.239084000000005</v>
      </c>
      <c r="L27" s="102">
        <f t="shared" si="5"/>
        <v>1.0310645787781352</v>
      </c>
    </row>
    <row r="28" spans="1:12" ht="17.25" customHeight="1">
      <c r="A28" s="69">
        <f t="shared" si="0"/>
        <v>19</v>
      </c>
      <c r="B28" s="9" t="s">
        <v>25</v>
      </c>
      <c r="C28" s="91">
        <v>488</v>
      </c>
      <c r="D28" s="10">
        <f t="shared" si="1"/>
        <v>256.91064</v>
      </c>
      <c r="E28" s="10">
        <v>197.32</v>
      </c>
      <c r="F28" s="10">
        <f t="shared" si="7"/>
        <v>59.59063999999999</v>
      </c>
      <c r="G28" s="10">
        <v>231.03</v>
      </c>
      <c r="H28" s="67">
        <f t="shared" si="2"/>
        <v>503.3552784</v>
      </c>
      <c r="I28" s="10">
        <f t="shared" si="6"/>
        <v>272.3252784</v>
      </c>
      <c r="J28" s="10">
        <f t="shared" si="3"/>
        <v>209.1592</v>
      </c>
      <c r="K28" s="10">
        <f t="shared" si="4"/>
        <v>63.166078399999996</v>
      </c>
      <c r="L28" s="102">
        <f t="shared" si="5"/>
        <v>1.0314657344262295</v>
      </c>
    </row>
    <row r="29" spans="1:12" ht="12.75">
      <c r="A29" s="69">
        <f t="shared" si="0"/>
        <v>20</v>
      </c>
      <c r="B29" s="9" t="s">
        <v>26</v>
      </c>
      <c r="C29" s="91">
        <v>499</v>
      </c>
      <c r="D29" s="10">
        <f t="shared" si="1"/>
        <v>262.78266</v>
      </c>
      <c r="E29" s="10">
        <v>201.83</v>
      </c>
      <c r="F29" s="10">
        <f t="shared" si="7"/>
        <v>60.95266</v>
      </c>
      <c r="G29" s="10">
        <v>236.31</v>
      </c>
      <c r="H29" s="67">
        <f t="shared" si="2"/>
        <v>514.8596196000001</v>
      </c>
      <c r="I29" s="10">
        <f t="shared" si="6"/>
        <v>278.5496196</v>
      </c>
      <c r="J29" s="10">
        <f t="shared" si="3"/>
        <v>213.93980000000002</v>
      </c>
      <c r="K29" s="10">
        <f t="shared" si="4"/>
        <v>64.60981960000001</v>
      </c>
      <c r="L29" s="102">
        <f t="shared" si="5"/>
        <v>1.0317828048096194</v>
      </c>
    </row>
    <row r="30" spans="1:12" ht="12.75">
      <c r="A30" s="69">
        <f t="shared" si="0"/>
        <v>21</v>
      </c>
      <c r="B30" s="9" t="s">
        <v>27</v>
      </c>
      <c r="C30" s="91">
        <v>248</v>
      </c>
      <c r="D30" s="10">
        <f t="shared" si="1"/>
        <v>130.40832</v>
      </c>
      <c r="E30" s="10">
        <v>100.16</v>
      </c>
      <c r="F30" s="10">
        <f t="shared" si="7"/>
        <v>30.24832</v>
      </c>
      <c r="G30" s="10">
        <v>117.27</v>
      </c>
      <c r="H30" s="67">
        <f t="shared" si="2"/>
        <v>255.50281919999998</v>
      </c>
      <c r="I30" s="10">
        <f t="shared" si="6"/>
        <v>138.2328192</v>
      </c>
      <c r="J30" s="10">
        <f t="shared" si="3"/>
        <v>106.1696</v>
      </c>
      <c r="K30" s="10">
        <f t="shared" si="4"/>
        <v>32.0632192</v>
      </c>
      <c r="L30" s="102">
        <f t="shared" si="5"/>
        <v>1.0302533032258063</v>
      </c>
    </row>
    <row r="31" spans="1:12" ht="25.5">
      <c r="A31" s="69">
        <f t="shared" si="0"/>
        <v>22</v>
      </c>
      <c r="B31" s="9" t="s">
        <v>28</v>
      </c>
      <c r="C31" s="91">
        <v>412</v>
      </c>
      <c r="D31" s="10">
        <f t="shared" si="1"/>
        <v>217.13454000000002</v>
      </c>
      <c r="E31" s="10">
        <v>166.77</v>
      </c>
      <c r="F31" s="10">
        <f t="shared" si="7"/>
        <v>50.36454</v>
      </c>
      <c r="G31" s="10">
        <v>195.26</v>
      </c>
      <c r="H31" s="67">
        <f t="shared" si="2"/>
        <v>425.42261240000005</v>
      </c>
      <c r="I31" s="10">
        <f t="shared" si="6"/>
        <v>230.16261240000003</v>
      </c>
      <c r="J31" s="10">
        <f t="shared" si="3"/>
        <v>176.77620000000002</v>
      </c>
      <c r="K31" s="10">
        <f t="shared" si="4"/>
        <v>53.386412400000005</v>
      </c>
      <c r="L31" s="102">
        <f t="shared" si="5"/>
        <v>1.0325791563106796</v>
      </c>
    </row>
    <row r="32" spans="1:12" ht="12.75">
      <c r="A32" s="69">
        <f t="shared" si="0"/>
        <v>23</v>
      </c>
      <c r="B32" s="9" t="s">
        <v>29</v>
      </c>
      <c r="C32" s="91">
        <v>329</v>
      </c>
      <c r="D32" s="10">
        <f t="shared" si="1"/>
        <v>173.45244</v>
      </c>
      <c r="E32" s="10">
        <v>133.22</v>
      </c>
      <c r="F32" s="10">
        <f t="shared" si="7"/>
        <v>40.23244</v>
      </c>
      <c r="G32" s="10">
        <v>155.97</v>
      </c>
      <c r="H32" s="67">
        <f t="shared" si="2"/>
        <v>339.82958640000004</v>
      </c>
      <c r="I32" s="10">
        <f t="shared" si="6"/>
        <v>183.8595864</v>
      </c>
      <c r="J32" s="10">
        <f t="shared" si="3"/>
        <v>141.2132</v>
      </c>
      <c r="K32" s="10">
        <f t="shared" si="4"/>
        <v>42.6463864</v>
      </c>
      <c r="L32" s="102">
        <f t="shared" si="5"/>
        <v>1.032916675987842</v>
      </c>
    </row>
    <row r="33" spans="1:12" ht="25.5">
      <c r="A33" s="69">
        <f t="shared" si="0"/>
        <v>24</v>
      </c>
      <c r="B33" s="9" t="s">
        <v>30</v>
      </c>
      <c r="C33" s="91">
        <v>326</v>
      </c>
      <c r="D33" s="10">
        <f t="shared" si="1"/>
        <v>171.48642</v>
      </c>
      <c r="E33" s="10">
        <v>131.71</v>
      </c>
      <c r="F33" s="10">
        <f t="shared" si="7"/>
        <v>39.77642</v>
      </c>
      <c r="G33" s="10">
        <v>154.21</v>
      </c>
      <c r="H33" s="67">
        <f t="shared" si="2"/>
        <v>335.9856052</v>
      </c>
      <c r="I33" s="10">
        <f t="shared" si="6"/>
        <v>181.77560520000003</v>
      </c>
      <c r="J33" s="10">
        <f t="shared" si="3"/>
        <v>139.61260000000001</v>
      </c>
      <c r="K33" s="10">
        <f t="shared" si="4"/>
        <v>42.1630052</v>
      </c>
      <c r="L33" s="102">
        <f t="shared" si="5"/>
        <v>1.030630690797546</v>
      </c>
    </row>
    <row r="34" spans="1:12" ht="25.5">
      <c r="A34" s="69">
        <f t="shared" si="0"/>
        <v>25</v>
      </c>
      <c r="B34" s="9" t="s">
        <v>31</v>
      </c>
      <c r="C34" s="91">
        <v>650</v>
      </c>
      <c r="D34" s="10">
        <f t="shared" si="1"/>
        <v>342.33486</v>
      </c>
      <c r="E34" s="10">
        <v>262.93</v>
      </c>
      <c r="F34" s="10">
        <f t="shared" si="7"/>
        <v>79.40486</v>
      </c>
      <c r="G34" s="10">
        <v>307.84</v>
      </c>
      <c r="H34" s="67">
        <f t="shared" si="2"/>
        <v>670.7149516</v>
      </c>
      <c r="I34" s="10">
        <f t="shared" si="6"/>
        <v>362.87495160000003</v>
      </c>
      <c r="J34" s="10">
        <f t="shared" si="3"/>
        <v>278.7058</v>
      </c>
      <c r="K34" s="10">
        <f t="shared" si="4"/>
        <v>84.1691516</v>
      </c>
      <c r="L34" s="102">
        <f t="shared" si="5"/>
        <v>1.0318691563076923</v>
      </c>
    </row>
    <row r="35" spans="1:12" ht="25.5">
      <c r="A35" s="69">
        <f t="shared" si="0"/>
        <v>26</v>
      </c>
      <c r="B35" s="9" t="s">
        <v>32</v>
      </c>
      <c r="C35" s="91">
        <v>909</v>
      </c>
      <c r="D35" s="10">
        <f t="shared" si="1"/>
        <v>478.6152</v>
      </c>
      <c r="E35" s="10">
        <v>367.6</v>
      </c>
      <c r="F35" s="10">
        <f t="shared" si="7"/>
        <v>111.01520000000001</v>
      </c>
      <c r="G35" s="10">
        <v>430.39</v>
      </c>
      <c r="H35" s="67">
        <f t="shared" si="2"/>
        <v>937.722112</v>
      </c>
      <c r="I35" s="10">
        <f t="shared" si="6"/>
        <v>507.33211200000005</v>
      </c>
      <c r="J35" s="10">
        <f t="shared" si="3"/>
        <v>389.65600000000006</v>
      </c>
      <c r="K35" s="10">
        <f t="shared" si="4"/>
        <v>117.67611200000002</v>
      </c>
      <c r="L35" s="102">
        <f t="shared" si="5"/>
        <v>1.0315974829482948</v>
      </c>
    </row>
    <row r="36" spans="1:12" ht="12.75">
      <c r="A36" s="69" t="s">
        <v>398</v>
      </c>
      <c r="B36" s="11" t="s">
        <v>34</v>
      </c>
      <c r="C36" s="91"/>
      <c r="D36" s="10"/>
      <c r="E36" s="10"/>
      <c r="F36" s="10"/>
      <c r="G36" s="10"/>
      <c r="H36" s="67"/>
      <c r="I36" s="10"/>
      <c r="J36" s="10"/>
      <c r="K36" s="10"/>
      <c r="L36" s="102"/>
    </row>
    <row r="37" spans="1:12" ht="25.5">
      <c r="A37" s="69">
        <v>1</v>
      </c>
      <c r="B37" s="9" t="s">
        <v>35</v>
      </c>
      <c r="C37" s="91">
        <v>165</v>
      </c>
      <c r="D37" s="10">
        <f t="shared" si="1"/>
        <v>86.72622</v>
      </c>
      <c r="E37" s="10">
        <v>66.61</v>
      </c>
      <c r="F37" s="10">
        <f aca="true" t="shared" si="8" ref="F37:F45">E37*30.2%</f>
        <v>20.11622</v>
      </c>
      <c r="G37" s="10">
        <v>77.99</v>
      </c>
      <c r="H37" s="67">
        <f t="shared" si="2"/>
        <v>169.91979320000002</v>
      </c>
      <c r="I37" s="10">
        <f aca="true" t="shared" si="9" ref="I37:I45">J37+K37</f>
        <v>91.9297932</v>
      </c>
      <c r="J37" s="10">
        <f aca="true" t="shared" si="10" ref="J37:J45">E37*1.06</f>
        <v>70.6066</v>
      </c>
      <c r="K37" s="10">
        <f t="shared" si="4"/>
        <v>21.3231932</v>
      </c>
      <c r="L37" s="102">
        <f t="shared" si="5"/>
        <v>1.0298169284848486</v>
      </c>
    </row>
    <row r="38" spans="1:12" ht="25.5">
      <c r="A38" s="69">
        <f aca="true" t="shared" si="11" ref="A38:A45">A37+1</f>
        <v>2</v>
      </c>
      <c r="B38" s="9" t="s">
        <v>36</v>
      </c>
      <c r="C38" s="91">
        <v>197</v>
      </c>
      <c r="D38" s="10">
        <f t="shared" si="1"/>
        <v>103.67826</v>
      </c>
      <c r="E38" s="10">
        <v>79.63</v>
      </c>
      <c r="F38" s="10">
        <f t="shared" si="8"/>
        <v>24.04826</v>
      </c>
      <c r="G38" s="10">
        <v>93.23</v>
      </c>
      <c r="H38" s="67">
        <f t="shared" si="2"/>
        <v>203.12895559999998</v>
      </c>
      <c r="I38" s="10">
        <f t="shared" si="9"/>
        <v>109.8989556</v>
      </c>
      <c r="J38" s="10">
        <f t="shared" si="10"/>
        <v>84.4078</v>
      </c>
      <c r="K38" s="10">
        <f t="shared" si="4"/>
        <v>25.4911556</v>
      </c>
      <c r="L38" s="102">
        <f t="shared" si="5"/>
        <v>1.0311114497461928</v>
      </c>
    </row>
    <row r="39" spans="1:12" ht="12.75">
      <c r="A39" s="69">
        <f t="shared" si="11"/>
        <v>3</v>
      </c>
      <c r="B39" s="9" t="s">
        <v>17</v>
      </c>
      <c r="C39" s="91">
        <v>196</v>
      </c>
      <c r="D39" s="10">
        <f t="shared" si="1"/>
        <v>103.02726</v>
      </c>
      <c r="E39" s="10">
        <v>79.13</v>
      </c>
      <c r="F39" s="10">
        <f t="shared" si="8"/>
        <v>23.89726</v>
      </c>
      <c r="G39" s="10">
        <v>92.65</v>
      </c>
      <c r="H39" s="67">
        <f t="shared" si="2"/>
        <v>201.85889559999998</v>
      </c>
      <c r="I39" s="10">
        <f t="shared" si="9"/>
        <v>109.20889559999999</v>
      </c>
      <c r="J39" s="10">
        <f t="shared" si="10"/>
        <v>83.8778</v>
      </c>
      <c r="K39" s="10">
        <f t="shared" si="4"/>
        <v>25.331095599999998</v>
      </c>
      <c r="L39" s="102">
        <f t="shared" si="5"/>
        <v>1.0298923244897957</v>
      </c>
    </row>
    <row r="40" spans="1:12" ht="12.75">
      <c r="A40" s="69">
        <f t="shared" si="11"/>
        <v>4</v>
      </c>
      <c r="B40" s="9" t="s">
        <v>37</v>
      </c>
      <c r="C40" s="91">
        <v>162</v>
      </c>
      <c r="D40" s="10">
        <f t="shared" si="1"/>
        <v>85.42421999999999</v>
      </c>
      <c r="E40" s="10">
        <v>65.61</v>
      </c>
      <c r="F40" s="10">
        <f t="shared" si="8"/>
        <v>19.81422</v>
      </c>
      <c r="G40" s="10">
        <v>76.81</v>
      </c>
      <c r="H40" s="67">
        <f t="shared" si="2"/>
        <v>167.3596732</v>
      </c>
      <c r="I40" s="10">
        <f t="shared" si="9"/>
        <v>90.5496732</v>
      </c>
      <c r="J40" s="10">
        <f t="shared" si="10"/>
        <v>69.5466</v>
      </c>
      <c r="K40" s="10">
        <f t="shared" si="4"/>
        <v>21.0030732</v>
      </c>
      <c r="L40" s="102">
        <f t="shared" si="5"/>
        <v>1.033084402469136</v>
      </c>
    </row>
    <row r="41" spans="1:12" ht="12.75">
      <c r="A41" s="69">
        <f t="shared" si="11"/>
        <v>5</v>
      </c>
      <c r="B41" s="9" t="s">
        <v>38</v>
      </c>
      <c r="C41" s="91">
        <v>251</v>
      </c>
      <c r="D41" s="10">
        <f t="shared" si="1"/>
        <v>132.36132</v>
      </c>
      <c r="E41" s="10">
        <v>101.66</v>
      </c>
      <c r="F41" s="10">
        <f t="shared" si="8"/>
        <v>30.70132</v>
      </c>
      <c r="G41" s="10">
        <v>119.03</v>
      </c>
      <c r="H41" s="67">
        <f t="shared" si="2"/>
        <v>259.3329992</v>
      </c>
      <c r="I41" s="10">
        <f t="shared" si="9"/>
        <v>140.30299920000002</v>
      </c>
      <c r="J41" s="10">
        <f t="shared" si="10"/>
        <v>107.7596</v>
      </c>
      <c r="K41" s="10">
        <f t="shared" si="4"/>
        <v>32.5433992</v>
      </c>
      <c r="L41" s="102">
        <f t="shared" si="5"/>
        <v>1.0331992</v>
      </c>
    </row>
    <row r="42" spans="1:12" ht="12.75">
      <c r="A42" s="69">
        <f t="shared" si="11"/>
        <v>6</v>
      </c>
      <c r="B42" s="9" t="s">
        <v>39</v>
      </c>
      <c r="C42" s="91">
        <v>412</v>
      </c>
      <c r="D42" s="10">
        <f t="shared" si="1"/>
        <v>217.13454000000002</v>
      </c>
      <c r="E42" s="10">
        <v>166.77</v>
      </c>
      <c r="F42" s="10">
        <f t="shared" si="8"/>
        <v>50.36454</v>
      </c>
      <c r="G42" s="10">
        <v>195.26</v>
      </c>
      <c r="H42" s="67">
        <f t="shared" si="2"/>
        <v>425.42261240000005</v>
      </c>
      <c r="I42" s="10">
        <f t="shared" si="9"/>
        <v>230.16261240000003</v>
      </c>
      <c r="J42" s="10">
        <f t="shared" si="10"/>
        <v>176.77620000000002</v>
      </c>
      <c r="K42" s="10">
        <f t="shared" si="4"/>
        <v>53.386412400000005</v>
      </c>
      <c r="L42" s="102">
        <f t="shared" si="5"/>
        <v>1.0325791563106796</v>
      </c>
    </row>
    <row r="43" spans="1:12" ht="25.5">
      <c r="A43" s="69">
        <f t="shared" si="11"/>
        <v>7</v>
      </c>
      <c r="B43" s="9" t="s">
        <v>470</v>
      </c>
      <c r="C43" s="91">
        <v>168</v>
      </c>
      <c r="D43" s="10">
        <f t="shared" si="1"/>
        <v>88.67922</v>
      </c>
      <c r="E43" s="10">
        <v>68.11</v>
      </c>
      <c r="F43" s="10">
        <f t="shared" si="8"/>
        <v>20.569219999999998</v>
      </c>
      <c r="G43" s="10">
        <v>79.75</v>
      </c>
      <c r="H43" s="67">
        <f t="shared" si="2"/>
        <v>173.7499732</v>
      </c>
      <c r="I43" s="10">
        <f t="shared" si="9"/>
        <v>93.9999732</v>
      </c>
      <c r="J43" s="10">
        <f t="shared" si="10"/>
        <v>72.1966</v>
      </c>
      <c r="K43" s="10">
        <f t="shared" si="4"/>
        <v>21.8033732</v>
      </c>
      <c r="L43" s="102">
        <f t="shared" si="5"/>
        <v>1.034226030952381</v>
      </c>
    </row>
    <row r="44" spans="1:12" ht="12.75">
      <c r="A44" s="69">
        <f t="shared" si="11"/>
        <v>8</v>
      </c>
      <c r="B44" s="9" t="s">
        <v>40</v>
      </c>
      <c r="C44" s="91">
        <v>255</v>
      </c>
      <c r="D44" s="10">
        <f t="shared" si="1"/>
        <v>134.32734</v>
      </c>
      <c r="E44" s="10">
        <v>103.17</v>
      </c>
      <c r="F44" s="10">
        <f t="shared" si="8"/>
        <v>31.157339999999998</v>
      </c>
      <c r="G44" s="10">
        <v>120.79</v>
      </c>
      <c r="H44" s="67">
        <f t="shared" si="2"/>
        <v>263.1769804</v>
      </c>
      <c r="I44" s="10">
        <f t="shared" si="9"/>
        <v>142.3869804</v>
      </c>
      <c r="J44" s="10">
        <f t="shared" si="10"/>
        <v>109.3602</v>
      </c>
      <c r="K44" s="10">
        <f t="shared" si="4"/>
        <v>33.0267804</v>
      </c>
      <c r="L44" s="102">
        <f t="shared" si="5"/>
        <v>1.0320665898039216</v>
      </c>
    </row>
    <row r="45" spans="1:12" ht="12.75">
      <c r="A45" s="69">
        <f t="shared" si="11"/>
        <v>9</v>
      </c>
      <c r="B45" s="9" t="s">
        <v>29</v>
      </c>
      <c r="C45" s="91">
        <v>780</v>
      </c>
      <c r="D45" s="10">
        <f t="shared" si="1"/>
        <v>410.79402</v>
      </c>
      <c r="E45" s="10">
        <v>315.51</v>
      </c>
      <c r="F45" s="10">
        <f t="shared" si="8"/>
        <v>95.28402</v>
      </c>
      <c r="G45" s="10">
        <v>369.41</v>
      </c>
      <c r="H45" s="67">
        <f t="shared" si="2"/>
        <v>804.8516612000001</v>
      </c>
      <c r="I45" s="10">
        <f t="shared" si="9"/>
        <v>435.4416612</v>
      </c>
      <c r="J45" s="10">
        <f t="shared" si="10"/>
        <v>334.4406</v>
      </c>
      <c r="K45" s="10">
        <f t="shared" si="4"/>
        <v>101.0010612</v>
      </c>
      <c r="L45" s="102">
        <f t="shared" si="5"/>
        <v>1.0318611041025643</v>
      </c>
    </row>
    <row r="46" spans="1:12" ht="12.75">
      <c r="A46" s="69" t="s">
        <v>398</v>
      </c>
      <c r="B46" s="11" t="s">
        <v>757</v>
      </c>
      <c r="C46" s="91"/>
      <c r="D46" s="10"/>
      <c r="E46" s="10"/>
      <c r="F46" s="10"/>
      <c r="G46" s="10"/>
      <c r="H46" s="67"/>
      <c r="I46" s="10"/>
      <c r="J46" s="10"/>
      <c r="K46" s="10"/>
      <c r="L46" s="102"/>
    </row>
    <row r="47" spans="1:12" ht="25.5">
      <c r="A47" s="69">
        <v>1</v>
      </c>
      <c r="B47" s="9" t="s">
        <v>35</v>
      </c>
      <c r="C47" s="91">
        <v>141</v>
      </c>
      <c r="D47" s="10">
        <f t="shared" si="1"/>
        <v>74.33118</v>
      </c>
      <c r="E47" s="10">
        <v>57.09</v>
      </c>
      <c r="F47" s="10">
        <f aca="true" t="shared" si="12" ref="F47:F74">E47*30.2%</f>
        <v>17.24118</v>
      </c>
      <c r="G47" s="10">
        <v>66.85</v>
      </c>
      <c r="H47" s="67">
        <f t="shared" si="2"/>
        <v>145.64105080000002</v>
      </c>
      <c r="I47" s="10">
        <f aca="true" t="shared" si="13" ref="I47:I74">J47+K47</f>
        <v>78.79105080000001</v>
      </c>
      <c r="J47" s="10">
        <f aca="true" t="shared" si="14" ref="J47:J74">E47*1.06</f>
        <v>60.51540000000001</v>
      </c>
      <c r="K47" s="10">
        <f t="shared" si="4"/>
        <v>18.2756508</v>
      </c>
      <c r="L47" s="102">
        <f t="shared" si="5"/>
        <v>1.0329152539007094</v>
      </c>
    </row>
    <row r="48" spans="1:12" ht="25.5">
      <c r="A48" s="69">
        <f aca="true" t="shared" si="15" ref="A48:A74">A47+1</f>
        <v>2</v>
      </c>
      <c r="B48" s="9" t="s">
        <v>36</v>
      </c>
      <c r="C48" s="91">
        <v>177</v>
      </c>
      <c r="D48" s="10">
        <f t="shared" si="1"/>
        <v>93.24924</v>
      </c>
      <c r="E48" s="10">
        <v>71.62</v>
      </c>
      <c r="F48" s="10">
        <f t="shared" si="12"/>
        <v>21.62924</v>
      </c>
      <c r="G48" s="10">
        <v>83.85</v>
      </c>
      <c r="H48" s="67">
        <f t="shared" si="2"/>
        <v>182.69419440000001</v>
      </c>
      <c r="I48" s="10">
        <f t="shared" si="13"/>
        <v>98.8441944</v>
      </c>
      <c r="J48" s="10">
        <f t="shared" si="14"/>
        <v>75.91720000000001</v>
      </c>
      <c r="K48" s="10">
        <f t="shared" si="4"/>
        <v>22.9269944</v>
      </c>
      <c r="L48" s="102">
        <f t="shared" si="5"/>
        <v>1.0321705898305085</v>
      </c>
    </row>
    <row r="49" spans="1:12" ht="12.75">
      <c r="A49" s="69">
        <f t="shared" si="15"/>
        <v>3</v>
      </c>
      <c r="B49" s="9" t="s">
        <v>12</v>
      </c>
      <c r="C49" s="91">
        <v>50</v>
      </c>
      <c r="D49" s="10">
        <f t="shared" si="1"/>
        <v>26.079060000000002</v>
      </c>
      <c r="E49" s="10">
        <v>20.03</v>
      </c>
      <c r="F49" s="10">
        <f t="shared" si="12"/>
        <v>6.04906</v>
      </c>
      <c r="G49" s="10">
        <v>23.45</v>
      </c>
      <c r="H49" s="67">
        <v>51.4</v>
      </c>
      <c r="I49" s="10">
        <f t="shared" si="13"/>
        <v>27.643803600000005</v>
      </c>
      <c r="J49" s="10">
        <f t="shared" si="14"/>
        <v>21.231800000000003</v>
      </c>
      <c r="K49" s="10">
        <f t="shared" si="4"/>
        <v>6.412003600000001</v>
      </c>
      <c r="L49" s="102">
        <f t="shared" si="5"/>
        <v>1.028</v>
      </c>
    </row>
    <row r="50" spans="1:12" ht="12.75">
      <c r="A50" s="69">
        <f t="shared" si="15"/>
        <v>4</v>
      </c>
      <c r="B50" s="9" t="s">
        <v>41</v>
      </c>
      <c r="C50" s="91">
        <v>51</v>
      </c>
      <c r="D50" s="10">
        <f t="shared" si="1"/>
        <v>26.73006</v>
      </c>
      <c r="E50" s="10">
        <v>20.53</v>
      </c>
      <c r="F50" s="10">
        <f t="shared" si="12"/>
        <v>6.200060000000001</v>
      </c>
      <c r="G50" s="10">
        <v>24.04</v>
      </c>
      <c r="H50" s="67">
        <f t="shared" si="2"/>
        <v>52.3738636</v>
      </c>
      <c r="I50" s="10">
        <f t="shared" si="13"/>
        <v>28.3338636</v>
      </c>
      <c r="J50" s="10">
        <f t="shared" si="14"/>
        <v>21.7618</v>
      </c>
      <c r="K50" s="10">
        <f t="shared" si="4"/>
        <v>6.5720636</v>
      </c>
      <c r="L50" s="102">
        <f t="shared" si="5"/>
        <v>1.0269385019607844</v>
      </c>
    </row>
    <row r="51" spans="1:12" ht="12.75">
      <c r="A51" s="69">
        <f t="shared" si="15"/>
        <v>5</v>
      </c>
      <c r="B51" s="9" t="s">
        <v>42</v>
      </c>
      <c r="C51" s="91">
        <v>45</v>
      </c>
      <c r="D51" s="10">
        <f t="shared" si="1"/>
        <v>23.47506</v>
      </c>
      <c r="E51" s="10">
        <v>18.03</v>
      </c>
      <c r="F51" s="10">
        <f t="shared" si="12"/>
        <v>5.44506</v>
      </c>
      <c r="G51" s="10">
        <v>21.11</v>
      </c>
      <c r="H51" s="67">
        <v>46.4</v>
      </c>
      <c r="I51" s="10">
        <f t="shared" si="13"/>
        <v>24.883563600000002</v>
      </c>
      <c r="J51" s="10">
        <f t="shared" si="14"/>
        <v>19.111800000000002</v>
      </c>
      <c r="K51" s="10">
        <f t="shared" si="4"/>
        <v>5.771763600000001</v>
      </c>
      <c r="L51" s="102">
        <f t="shared" si="5"/>
        <v>1.031111111111111</v>
      </c>
    </row>
    <row r="52" spans="1:12" ht="12.75">
      <c r="A52" s="69">
        <f t="shared" si="15"/>
        <v>6</v>
      </c>
      <c r="B52" s="9" t="s">
        <v>43</v>
      </c>
      <c r="C52" s="91">
        <v>83</v>
      </c>
      <c r="D52" s="10">
        <f t="shared" si="1"/>
        <v>43.6821</v>
      </c>
      <c r="E52" s="10">
        <v>33.55</v>
      </c>
      <c r="F52" s="10">
        <f t="shared" si="12"/>
        <v>10.1321</v>
      </c>
      <c r="G52" s="10">
        <v>39.29</v>
      </c>
      <c r="H52" s="67">
        <f t="shared" si="2"/>
        <v>85.593026</v>
      </c>
      <c r="I52" s="10">
        <f t="shared" si="13"/>
        <v>46.303025999999996</v>
      </c>
      <c r="J52" s="10">
        <f t="shared" si="14"/>
        <v>35.562999999999995</v>
      </c>
      <c r="K52" s="10">
        <f t="shared" si="4"/>
        <v>10.740025999999999</v>
      </c>
      <c r="L52" s="102">
        <f t="shared" si="5"/>
        <v>1.0312412771084336</v>
      </c>
    </row>
    <row r="53" spans="1:12" ht="12.75">
      <c r="A53" s="69">
        <f t="shared" si="15"/>
        <v>7</v>
      </c>
      <c r="B53" s="9" t="s">
        <v>44</v>
      </c>
      <c r="C53" s="91">
        <v>37</v>
      </c>
      <c r="D53" s="10">
        <f t="shared" si="1"/>
        <v>19.55604</v>
      </c>
      <c r="E53" s="10">
        <v>15.02</v>
      </c>
      <c r="F53" s="10">
        <f t="shared" si="12"/>
        <v>4.53604</v>
      </c>
      <c r="G53" s="10">
        <v>17.59</v>
      </c>
      <c r="H53" s="67">
        <v>38</v>
      </c>
      <c r="I53" s="10">
        <f t="shared" si="13"/>
        <v>20.7294024</v>
      </c>
      <c r="J53" s="10">
        <f t="shared" si="14"/>
        <v>15.9212</v>
      </c>
      <c r="K53" s="10">
        <f t="shared" si="4"/>
        <v>4.8082024</v>
      </c>
      <c r="L53" s="102">
        <f>H53/C53</f>
        <v>1.027027027027027</v>
      </c>
    </row>
    <row r="54" spans="1:12" ht="12.75">
      <c r="A54" s="69">
        <f t="shared" si="15"/>
        <v>8</v>
      </c>
      <c r="B54" s="9" t="s">
        <v>471</v>
      </c>
      <c r="C54" s="91">
        <v>82</v>
      </c>
      <c r="D54" s="10">
        <f t="shared" si="1"/>
        <v>43.031099999999995</v>
      </c>
      <c r="E54" s="10">
        <v>33.05</v>
      </c>
      <c r="F54" s="10">
        <f t="shared" si="12"/>
        <v>9.9811</v>
      </c>
      <c r="G54" s="10">
        <v>38.7</v>
      </c>
      <c r="H54" s="67">
        <f t="shared" si="2"/>
        <v>84.312966</v>
      </c>
      <c r="I54" s="10">
        <f t="shared" si="13"/>
        <v>45.612966</v>
      </c>
      <c r="J54" s="10">
        <f t="shared" si="14"/>
        <v>35.033</v>
      </c>
      <c r="K54" s="10">
        <f t="shared" si="4"/>
        <v>10.579966</v>
      </c>
      <c r="L54" s="102">
        <f t="shared" si="5"/>
        <v>1.0282069024390244</v>
      </c>
    </row>
    <row r="55" spans="1:12" ht="12.75">
      <c r="A55" s="71">
        <f t="shared" si="15"/>
        <v>9</v>
      </c>
      <c r="B55" s="9" t="s">
        <v>369</v>
      </c>
      <c r="C55" s="92">
        <v>83</v>
      </c>
      <c r="D55" s="10">
        <f t="shared" si="1"/>
        <v>43.6821</v>
      </c>
      <c r="E55" s="10">
        <v>33.55</v>
      </c>
      <c r="F55" s="10">
        <f t="shared" si="12"/>
        <v>10.1321</v>
      </c>
      <c r="G55" s="10">
        <v>39.29</v>
      </c>
      <c r="H55" s="67">
        <f t="shared" si="2"/>
        <v>85.593026</v>
      </c>
      <c r="I55" s="10">
        <f t="shared" si="13"/>
        <v>46.303025999999996</v>
      </c>
      <c r="J55" s="10">
        <f t="shared" si="14"/>
        <v>35.562999999999995</v>
      </c>
      <c r="K55" s="10">
        <f t="shared" si="4"/>
        <v>10.740025999999999</v>
      </c>
      <c r="L55" s="102">
        <f t="shared" si="5"/>
        <v>1.0312412771084336</v>
      </c>
    </row>
    <row r="56" spans="1:12" ht="12.75">
      <c r="A56" s="71">
        <f t="shared" si="15"/>
        <v>10</v>
      </c>
      <c r="B56" s="9" t="s">
        <v>45</v>
      </c>
      <c r="C56" s="92">
        <v>50</v>
      </c>
      <c r="D56" s="10">
        <f t="shared" si="1"/>
        <v>26.079060000000002</v>
      </c>
      <c r="E56" s="10">
        <v>20.03</v>
      </c>
      <c r="F56" s="10">
        <f t="shared" si="12"/>
        <v>6.04906</v>
      </c>
      <c r="G56" s="10">
        <v>23.45</v>
      </c>
      <c r="H56" s="67">
        <v>51.4</v>
      </c>
      <c r="I56" s="10">
        <f t="shared" si="13"/>
        <v>27.643803600000005</v>
      </c>
      <c r="J56" s="10">
        <f t="shared" si="14"/>
        <v>21.231800000000003</v>
      </c>
      <c r="K56" s="10">
        <f t="shared" si="4"/>
        <v>6.412003600000001</v>
      </c>
      <c r="L56" s="102">
        <f t="shared" si="5"/>
        <v>1.028</v>
      </c>
    </row>
    <row r="57" spans="1:12" ht="12.75">
      <c r="A57" s="71">
        <f t="shared" si="15"/>
        <v>11</v>
      </c>
      <c r="B57" s="9" t="s">
        <v>46</v>
      </c>
      <c r="C57" s="92">
        <v>89</v>
      </c>
      <c r="D57" s="10">
        <f t="shared" si="1"/>
        <v>46.95012</v>
      </c>
      <c r="E57" s="10">
        <v>36.06</v>
      </c>
      <c r="F57" s="10">
        <f t="shared" si="12"/>
        <v>10.89012</v>
      </c>
      <c r="G57" s="10">
        <v>42.22</v>
      </c>
      <c r="H57" s="67">
        <f t="shared" si="2"/>
        <v>91.9871272</v>
      </c>
      <c r="I57" s="10">
        <f t="shared" si="13"/>
        <v>49.767127200000004</v>
      </c>
      <c r="J57" s="10">
        <f t="shared" si="14"/>
        <v>38.223600000000005</v>
      </c>
      <c r="K57" s="10">
        <f t="shared" si="4"/>
        <v>11.543527200000002</v>
      </c>
      <c r="L57" s="102">
        <f t="shared" si="5"/>
        <v>1.0335632269662922</v>
      </c>
    </row>
    <row r="58" spans="1:12" ht="12.75">
      <c r="A58" s="71">
        <f t="shared" si="15"/>
        <v>12</v>
      </c>
      <c r="B58" s="9" t="s">
        <v>370</v>
      </c>
      <c r="C58" s="92">
        <v>36</v>
      </c>
      <c r="D58" s="10">
        <f t="shared" si="1"/>
        <v>18.90504</v>
      </c>
      <c r="E58" s="10">
        <v>14.52</v>
      </c>
      <c r="F58" s="10">
        <f t="shared" si="12"/>
        <v>4.38504</v>
      </c>
      <c r="G58" s="10">
        <v>17</v>
      </c>
      <c r="H58" s="67">
        <f t="shared" si="2"/>
        <v>37.039342399999995</v>
      </c>
      <c r="I58" s="10">
        <f t="shared" si="13"/>
        <v>20.0393424</v>
      </c>
      <c r="J58" s="10">
        <f t="shared" si="14"/>
        <v>15.3912</v>
      </c>
      <c r="K58" s="10">
        <f t="shared" si="4"/>
        <v>4.648142399999999</v>
      </c>
      <c r="L58" s="102">
        <f t="shared" si="5"/>
        <v>1.0288706222222221</v>
      </c>
    </row>
    <row r="59" spans="1:12" ht="12.75">
      <c r="A59" s="71">
        <f t="shared" si="15"/>
        <v>13</v>
      </c>
      <c r="B59" s="9" t="s">
        <v>47</v>
      </c>
      <c r="C59" s="92">
        <v>163</v>
      </c>
      <c r="D59" s="10">
        <f t="shared" si="1"/>
        <v>86.07522</v>
      </c>
      <c r="E59" s="10">
        <v>66.11</v>
      </c>
      <c r="F59" s="10">
        <f t="shared" si="12"/>
        <v>19.96522</v>
      </c>
      <c r="G59" s="10">
        <v>77.4</v>
      </c>
      <c r="H59" s="67">
        <f t="shared" si="2"/>
        <v>168.63973320000002</v>
      </c>
      <c r="I59" s="10">
        <f t="shared" si="13"/>
        <v>91.2397332</v>
      </c>
      <c r="J59" s="10">
        <f t="shared" si="14"/>
        <v>70.0766</v>
      </c>
      <c r="K59" s="10">
        <f t="shared" si="4"/>
        <v>21.1631332</v>
      </c>
      <c r="L59" s="102">
        <f t="shared" si="5"/>
        <v>1.0345995901840492</v>
      </c>
    </row>
    <row r="60" spans="1:12" ht="12.75">
      <c r="A60" s="71">
        <f t="shared" si="15"/>
        <v>14</v>
      </c>
      <c r="B60" s="9" t="s">
        <v>48</v>
      </c>
      <c r="C60" s="92">
        <v>50</v>
      </c>
      <c r="D60" s="10">
        <f t="shared" si="1"/>
        <v>26.079060000000002</v>
      </c>
      <c r="E60" s="10">
        <v>20.03</v>
      </c>
      <c r="F60" s="10">
        <f t="shared" si="12"/>
        <v>6.04906</v>
      </c>
      <c r="G60" s="10">
        <v>23.45</v>
      </c>
      <c r="H60" s="67">
        <v>51.4</v>
      </c>
      <c r="I60" s="10">
        <f t="shared" si="13"/>
        <v>27.643803600000005</v>
      </c>
      <c r="J60" s="10">
        <f t="shared" si="14"/>
        <v>21.231800000000003</v>
      </c>
      <c r="K60" s="10">
        <f t="shared" si="4"/>
        <v>6.412003600000001</v>
      </c>
      <c r="L60" s="102">
        <f t="shared" si="5"/>
        <v>1.028</v>
      </c>
    </row>
    <row r="61" spans="1:12" ht="12.75">
      <c r="A61" s="71">
        <f t="shared" si="15"/>
        <v>15</v>
      </c>
      <c r="B61" s="9" t="s">
        <v>371</v>
      </c>
      <c r="C61" s="92">
        <v>18.58</v>
      </c>
      <c r="D61" s="10">
        <f t="shared" si="1"/>
        <v>9.77802</v>
      </c>
      <c r="E61" s="10">
        <v>7.51</v>
      </c>
      <c r="F61" s="10">
        <f t="shared" si="12"/>
        <v>2.26802</v>
      </c>
      <c r="G61" s="10">
        <v>8.8</v>
      </c>
      <c r="H61" s="67">
        <v>19.16</v>
      </c>
      <c r="I61" s="10">
        <f t="shared" si="13"/>
        <v>10.3647012</v>
      </c>
      <c r="J61" s="10">
        <f t="shared" si="14"/>
        <v>7.9606</v>
      </c>
      <c r="K61" s="10">
        <f t="shared" si="4"/>
        <v>2.4041012</v>
      </c>
      <c r="L61" s="102">
        <f t="shared" si="5"/>
        <v>1.0312163616792251</v>
      </c>
    </row>
    <row r="62" spans="1:12" ht="12.75">
      <c r="A62" s="71">
        <f t="shared" si="15"/>
        <v>16</v>
      </c>
      <c r="B62" s="9" t="s">
        <v>49</v>
      </c>
      <c r="C62" s="92">
        <v>103</v>
      </c>
      <c r="D62" s="10">
        <f t="shared" si="1"/>
        <v>54.12414</v>
      </c>
      <c r="E62" s="10">
        <v>41.57</v>
      </c>
      <c r="F62" s="10">
        <f t="shared" si="12"/>
        <v>12.55414</v>
      </c>
      <c r="G62" s="10">
        <v>48.67</v>
      </c>
      <c r="H62" s="67">
        <f t="shared" si="2"/>
        <v>106.0415884</v>
      </c>
      <c r="I62" s="10">
        <f t="shared" si="13"/>
        <v>57.3715884</v>
      </c>
      <c r="J62" s="10">
        <f t="shared" si="14"/>
        <v>44.0642</v>
      </c>
      <c r="K62" s="10">
        <f t="shared" si="4"/>
        <v>13.307388399999999</v>
      </c>
      <c r="L62" s="102">
        <f t="shared" si="5"/>
        <v>1.0295299844660193</v>
      </c>
    </row>
    <row r="63" spans="1:12" ht="12.75">
      <c r="A63" s="71">
        <f t="shared" si="15"/>
        <v>17</v>
      </c>
      <c r="B63" s="9" t="s">
        <v>50</v>
      </c>
      <c r="C63" s="92">
        <v>62</v>
      </c>
      <c r="D63" s="10">
        <f t="shared" si="1"/>
        <v>32.60208</v>
      </c>
      <c r="E63" s="10">
        <v>25.04</v>
      </c>
      <c r="F63" s="10">
        <f t="shared" si="12"/>
        <v>7.56208</v>
      </c>
      <c r="G63" s="10">
        <v>29.32</v>
      </c>
      <c r="H63" s="67">
        <f t="shared" si="2"/>
        <v>63.8782048</v>
      </c>
      <c r="I63" s="10">
        <f t="shared" si="13"/>
        <v>34.5582048</v>
      </c>
      <c r="J63" s="10">
        <f t="shared" si="14"/>
        <v>26.5424</v>
      </c>
      <c r="K63" s="10">
        <f t="shared" si="4"/>
        <v>8.0158048</v>
      </c>
      <c r="L63" s="102">
        <f t="shared" si="5"/>
        <v>1.0302936258064517</v>
      </c>
    </row>
    <row r="64" spans="1:12" ht="12.75">
      <c r="A64" s="71">
        <f t="shared" si="15"/>
        <v>18</v>
      </c>
      <c r="B64" s="9" t="s">
        <v>51</v>
      </c>
      <c r="C64" s="92">
        <v>83</v>
      </c>
      <c r="D64" s="10">
        <f t="shared" si="1"/>
        <v>43.6821</v>
      </c>
      <c r="E64" s="10">
        <v>33.55</v>
      </c>
      <c r="F64" s="10">
        <f t="shared" si="12"/>
        <v>10.1321</v>
      </c>
      <c r="G64" s="10">
        <v>39.29</v>
      </c>
      <c r="H64" s="67">
        <f t="shared" si="2"/>
        <v>85.593026</v>
      </c>
      <c r="I64" s="10">
        <f t="shared" si="13"/>
        <v>46.303025999999996</v>
      </c>
      <c r="J64" s="10">
        <f t="shared" si="14"/>
        <v>35.562999999999995</v>
      </c>
      <c r="K64" s="10">
        <f t="shared" si="4"/>
        <v>10.740025999999999</v>
      </c>
      <c r="L64" s="102">
        <f t="shared" si="5"/>
        <v>1.0312412771084336</v>
      </c>
    </row>
    <row r="65" spans="1:12" ht="12.75">
      <c r="A65" s="71">
        <f t="shared" si="15"/>
        <v>19</v>
      </c>
      <c r="B65" s="9" t="s">
        <v>52</v>
      </c>
      <c r="C65" s="92">
        <v>33</v>
      </c>
      <c r="D65" s="10">
        <f t="shared" si="1"/>
        <v>17.60304</v>
      </c>
      <c r="E65" s="10">
        <v>13.52</v>
      </c>
      <c r="F65" s="10">
        <f t="shared" si="12"/>
        <v>4.08304</v>
      </c>
      <c r="G65" s="10">
        <v>15.83</v>
      </c>
      <c r="H65" s="67">
        <v>34</v>
      </c>
      <c r="I65" s="10">
        <f t="shared" si="13"/>
        <v>18.6592224</v>
      </c>
      <c r="J65" s="10">
        <f t="shared" si="14"/>
        <v>14.3312</v>
      </c>
      <c r="K65" s="10">
        <f t="shared" si="4"/>
        <v>4.3280224</v>
      </c>
      <c r="L65" s="102">
        <f t="shared" si="5"/>
        <v>1.0303030303030303</v>
      </c>
    </row>
    <row r="66" spans="1:12" ht="12.75">
      <c r="A66" s="71">
        <f t="shared" si="15"/>
        <v>20</v>
      </c>
      <c r="B66" s="9" t="s">
        <v>372</v>
      </c>
      <c r="C66" s="92">
        <v>163</v>
      </c>
      <c r="D66" s="10">
        <f t="shared" si="1"/>
        <v>86.07522</v>
      </c>
      <c r="E66" s="10">
        <v>66.11</v>
      </c>
      <c r="F66" s="10">
        <f t="shared" si="12"/>
        <v>19.96522</v>
      </c>
      <c r="G66" s="10">
        <v>77.4</v>
      </c>
      <c r="H66" s="67">
        <f t="shared" si="2"/>
        <v>168.63973320000002</v>
      </c>
      <c r="I66" s="10">
        <f t="shared" si="13"/>
        <v>91.2397332</v>
      </c>
      <c r="J66" s="10">
        <f t="shared" si="14"/>
        <v>70.0766</v>
      </c>
      <c r="K66" s="10">
        <f t="shared" si="4"/>
        <v>21.1631332</v>
      </c>
      <c r="L66" s="102">
        <f t="shared" si="5"/>
        <v>1.0345995901840492</v>
      </c>
    </row>
    <row r="67" spans="1:12" ht="12.75">
      <c r="A67" s="71">
        <f t="shared" si="15"/>
        <v>21</v>
      </c>
      <c r="B67" s="9" t="s">
        <v>53</v>
      </c>
      <c r="C67" s="92">
        <v>115</v>
      </c>
      <c r="D67" s="10">
        <f t="shared" si="1"/>
        <v>60.64716</v>
      </c>
      <c r="E67" s="10">
        <v>46.58</v>
      </c>
      <c r="F67" s="10">
        <f t="shared" si="12"/>
        <v>14.06716</v>
      </c>
      <c r="G67" s="10">
        <v>54.53</v>
      </c>
      <c r="H67" s="67">
        <f t="shared" si="2"/>
        <v>118.8159896</v>
      </c>
      <c r="I67" s="10">
        <f t="shared" si="13"/>
        <v>64.2859896</v>
      </c>
      <c r="J67" s="10">
        <f t="shared" si="14"/>
        <v>49.3748</v>
      </c>
      <c r="K67" s="10">
        <f t="shared" si="4"/>
        <v>14.9111896</v>
      </c>
      <c r="L67" s="102">
        <f t="shared" si="5"/>
        <v>1.0331825182608696</v>
      </c>
    </row>
    <row r="68" spans="1:12" ht="12.75">
      <c r="A68" s="71">
        <f t="shared" si="15"/>
        <v>22</v>
      </c>
      <c r="B68" s="9" t="s">
        <v>472</v>
      </c>
      <c r="C68" s="92">
        <v>82</v>
      </c>
      <c r="D68" s="10">
        <f t="shared" si="1"/>
        <v>43.031099999999995</v>
      </c>
      <c r="E68" s="10">
        <v>33.05</v>
      </c>
      <c r="F68" s="10">
        <f t="shared" si="12"/>
        <v>9.9811</v>
      </c>
      <c r="G68" s="10">
        <v>38.7</v>
      </c>
      <c r="H68" s="67">
        <f t="shared" si="2"/>
        <v>84.312966</v>
      </c>
      <c r="I68" s="10">
        <f t="shared" si="13"/>
        <v>45.612966</v>
      </c>
      <c r="J68" s="10">
        <f t="shared" si="14"/>
        <v>35.033</v>
      </c>
      <c r="K68" s="10">
        <f t="shared" si="4"/>
        <v>10.579966</v>
      </c>
      <c r="L68" s="102">
        <f t="shared" si="5"/>
        <v>1.0282069024390244</v>
      </c>
    </row>
    <row r="69" spans="1:12" ht="12.75">
      <c r="A69" s="71">
        <f t="shared" si="15"/>
        <v>23</v>
      </c>
      <c r="B69" s="9" t="s">
        <v>54</v>
      </c>
      <c r="C69" s="92">
        <v>234</v>
      </c>
      <c r="D69" s="10">
        <f t="shared" si="1"/>
        <v>123.2343</v>
      </c>
      <c r="E69" s="10">
        <v>94.65</v>
      </c>
      <c r="F69" s="10">
        <f t="shared" si="12"/>
        <v>28.584300000000002</v>
      </c>
      <c r="G69" s="10">
        <v>110.82</v>
      </c>
      <c r="H69" s="67">
        <f t="shared" si="2"/>
        <v>241.448358</v>
      </c>
      <c r="I69" s="10">
        <f t="shared" si="13"/>
        <v>130.62835800000002</v>
      </c>
      <c r="J69" s="10">
        <f t="shared" si="14"/>
        <v>100.32900000000001</v>
      </c>
      <c r="K69" s="10">
        <f t="shared" si="4"/>
        <v>30.299358</v>
      </c>
      <c r="L69" s="102">
        <f t="shared" si="5"/>
        <v>1.0318305897435898</v>
      </c>
    </row>
    <row r="70" spans="1:12" ht="25.5">
      <c r="A70" s="71">
        <f t="shared" si="15"/>
        <v>24</v>
      </c>
      <c r="B70" s="9" t="s">
        <v>373</v>
      </c>
      <c r="C70" s="92">
        <v>116</v>
      </c>
      <c r="D70" s="10">
        <f t="shared" si="1"/>
        <v>61.298159999999996</v>
      </c>
      <c r="E70" s="10">
        <v>47.08</v>
      </c>
      <c r="F70" s="10">
        <f t="shared" si="12"/>
        <v>14.21816</v>
      </c>
      <c r="G70" s="10">
        <v>55.12</v>
      </c>
      <c r="H70" s="67">
        <v>120</v>
      </c>
      <c r="I70" s="10">
        <f t="shared" si="13"/>
        <v>64.9760496</v>
      </c>
      <c r="J70" s="10">
        <f t="shared" si="14"/>
        <v>49.9048</v>
      </c>
      <c r="K70" s="10">
        <f t="shared" si="4"/>
        <v>15.0712496</v>
      </c>
      <c r="L70" s="102">
        <f t="shared" si="5"/>
        <v>1.0344827586206897</v>
      </c>
    </row>
    <row r="71" spans="1:12" ht="12.75">
      <c r="A71" s="71">
        <f t="shared" si="15"/>
        <v>25</v>
      </c>
      <c r="B71" s="9" t="s">
        <v>55</v>
      </c>
      <c r="C71" s="92">
        <v>53.25</v>
      </c>
      <c r="D71" s="10">
        <v>28.04</v>
      </c>
      <c r="E71" s="10">
        <v>21.53</v>
      </c>
      <c r="F71" s="10">
        <f t="shared" si="12"/>
        <v>6.50206</v>
      </c>
      <c r="G71" s="10">
        <v>25.21</v>
      </c>
      <c r="H71" s="67">
        <v>54.92</v>
      </c>
      <c r="I71" s="10">
        <f t="shared" si="13"/>
        <v>29.713983600000006</v>
      </c>
      <c r="J71" s="10">
        <f t="shared" si="14"/>
        <v>22.821800000000003</v>
      </c>
      <c r="K71" s="10">
        <f t="shared" si="4"/>
        <v>6.892183600000001</v>
      </c>
      <c r="L71" s="102">
        <f t="shared" si="5"/>
        <v>1.0313615023474179</v>
      </c>
    </row>
    <row r="72" spans="1:12" ht="12.75">
      <c r="A72" s="71">
        <f t="shared" si="15"/>
        <v>26</v>
      </c>
      <c r="B72" s="9" t="s">
        <v>56</v>
      </c>
      <c r="C72" s="92">
        <v>133</v>
      </c>
      <c r="D72" s="10">
        <f t="shared" si="1"/>
        <v>69.77418</v>
      </c>
      <c r="E72" s="10">
        <v>53.59</v>
      </c>
      <c r="F72" s="10">
        <f t="shared" si="12"/>
        <v>16.18418</v>
      </c>
      <c r="G72" s="10">
        <v>62.74</v>
      </c>
      <c r="H72" s="67">
        <f t="shared" si="2"/>
        <v>136.7006308</v>
      </c>
      <c r="I72" s="10">
        <f t="shared" si="13"/>
        <v>73.9606308</v>
      </c>
      <c r="J72" s="10">
        <f t="shared" si="14"/>
        <v>56.805400000000006</v>
      </c>
      <c r="K72" s="10">
        <f t="shared" si="4"/>
        <v>17.155230800000002</v>
      </c>
      <c r="L72" s="102">
        <f t="shared" si="5"/>
        <v>1.0278242917293232</v>
      </c>
    </row>
    <row r="73" spans="1:12" ht="12.75">
      <c r="A73" s="71">
        <f t="shared" si="15"/>
        <v>27</v>
      </c>
      <c r="B73" s="9" t="s">
        <v>57</v>
      </c>
      <c r="C73" s="92">
        <v>64</v>
      </c>
      <c r="D73" s="10">
        <f t="shared" si="1"/>
        <v>33.90408</v>
      </c>
      <c r="E73" s="10">
        <v>26.04</v>
      </c>
      <c r="F73" s="10">
        <f t="shared" si="12"/>
        <v>7.8640799999999995</v>
      </c>
      <c r="G73" s="10">
        <v>30.49</v>
      </c>
      <c r="H73" s="67">
        <v>66</v>
      </c>
      <c r="I73" s="10">
        <f t="shared" si="13"/>
        <v>35.9383248</v>
      </c>
      <c r="J73" s="10">
        <f t="shared" si="14"/>
        <v>27.6024</v>
      </c>
      <c r="K73" s="10">
        <f t="shared" si="4"/>
        <v>8.335924799999999</v>
      </c>
      <c r="L73" s="102">
        <f t="shared" si="5"/>
        <v>1.03125</v>
      </c>
    </row>
    <row r="74" spans="1:12" ht="12.75">
      <c r="A74" s="71">
        <f t="shared" si="15"/>
        <v>28</v>
      </c>
      <c r="B74" s="9" t="s">
        <v>58</v>
      </c>
      <c r="C74" s="92">
        <v>163</v>
      </c>
      <c r="D74" s="10">
        <f t="shared" si="1"/>
        <v>86.07522</v>
      </c>
      <c r="E74" s="10">
        <v>66.11</v>
      </c>
      <c r="F74" s="10">
        <f t="shared" si="12"/>
        <v>19.96522</v>
      </c>
      <c r="G74" s="10">
        <v>77.4</v>
      </c>
      <c r="H74" s="67">
        <f t="shared" si="2"/>
        <v>168.63973320000002</v>
      </c>
      <c r="I74" s="10">
        <f t="shared" si="13"/>
        <v>91.2397332</v>
      </c>
      <c r="J74" s="10">
        <f t="shared" si="14"/>
        <v>70.0766</v>
      </c>
      <c r="K74" s="10">
        <f t="shared" si="4"/>
        <v>21.1631332</v>
      </c>
      <c r="L74" s="102">
        <f t="shared" si="5"/>
        <v>1.0345995901840492</v>
      </c>
    </row>
    <row r="75" spans="1:12" ht="12.75">
      <c r="A75" s="71" t="s">
        <v>398</v>
      </c>
      <c r="B75" s="11" t="s">
        <v>59</v>
      </c>
      <c r="C75" s="92"/>
      <c r="D75" s="10"/>
      <c r="E75" s="10"/>
      <c r="F75" s="10"/>
      <c r="G75" s="10"/>
      <c r="H75" s="67"/>
      <c r="I75" s="10"/>
      <c r="J75" s="10"/>
      <c r="K75" s="10"/>
      <c r="L75" s="102"/>
    </row>
    <row r="76" spans="1:12" ht="12.75">
      <c r="A76" s="71">
        <v>1</v>
      </c>
      <c r="B76" s="9" t="s">
        <v>10</v>
      </c>
      <c r="C76" s="92">
        <v>141</v>
      </c>
      <c r="D76" s="10">
        <f aca="true" t="shared" si="16" ref="D76:D138">E76+F76</f>
        <v>74.33118</v>
      </c>
      <c r="E76" s="10">
        <v>57.09</v>
      </c>
      <c r="F76" s="10">
        <f aca="true" t="shared" si="17" ref="F76:F109">E76*30.2%</f>
        <v>17.24118</v>
      </c>
      <c r="G76" s="10">
        <v>66.85</v>
      </c>
      <c r="H76" s="67">
        <f aca="true" t="shared" si="18" ref="H76:H138">I76+G76</f>
        <v>145.64105080000002</v>
      </c>
      <c r="I76" s="10">
        <f aca="true" t="shared" si="19" ref="I76:I109">J76+K76</f>
        <v>78.79105080000001</v>
      </c>
      <c r="J76" s="10">
        <f aca="true" t="shared" si="20" ref="J76:J109">E76*1.06</f>
        <v>60.51540000000001</v>
      </c>
      <c r="K76" s="10">
        <f aca="true" t="shared" si="21" ref="K76:K138">J76*30.2%</f>
        <v>18.2756508</v>
      </c>
      <c r="L76" s="102">
        <f aca="true" t="shared" si="22" ref="L76:L138">H76/C76</f>
        <v>1.0329152539007094</v>
      </c>
    </row>
    <row r="77" spans="1:12" ht="12.75">
      <c r="A77" s="71">
        <f aca="true" t="shared" si="23" ref="A77:A109">A76+1</f>
        <v>2</v>
      </c>
      <c r="B77" s="9" t="s">
        <v>12</v>
      </c>
      <c r="C77" s="92">
        <v>42</v>
      </c>
      <c r="D77" s="10">
        <f t="shared" si="16"/>
        <v>22.17306</v>
      </c>
      <c r="E77" s="10">
        <v>17.03</v>
      </c>
      <c r="F77" s="10">
        <f t="shared" si="17"/>
        <v>5.14306</v>
      </c>
      <c r="G77" s="10">
        <v>19.94</v>
      </c>
      <c r="H77" s="67">
        <f t="shared" si="18"/>
        <v>43.44344360000001</v>
      </c>
      <c r="I77" s="10">
        <f t="shared" si="19"/>
        <v>23.503443600000004</v>
      </c>
      <c r="J77" s="10">
        <f t="shared" si="20"/>
        <v>18.051800000000004</v>
      </c>
      <c r="K77" s="10">
        <f t="shared" si="21"/>
        <v>5.451643600000001</v>
      </c>
      <c r="L77" s="102">
        <f t="shared" si="22"/>
        <v>1.0343677047619049</v>
      </c>
    </row>
    <row r="78" spans="1:12" ht="12.75">
      <c r="A78" s="71">
        <f t="shared" si="23"/>
        <v>3</v>
      </c>
      <c r="B78" s="9" t="s">
        <v>60</v>
      </c>
      <c r="C78" s="92">
        <v>176</v>
      </c>
      <c r="D78" s="10">
        <f t="shared" si="16"/>
        <v>92.59824</v>
      </c>
      <c r="E78" s="10">
        <v>71.12</v>
      </c>
      <c r="F78" s="10">
        <f t="shared" si="17"/>
        <v>21.47824</v>
      </c>
      <c r="G78" s="10">
        <v>83.26</v>
      </c>
      <c r="H78" s="67">
        <f t="shared" si="18"/>
        <v>181.41413440000002</v>
      </c>
      <c r="I78" s="10">
        <f t="shared" si="19"/>
        <v>98.1541344</v>
      </c>
      <c r="J78" s="10">
        <f t="shared" si="20"/>
        <v>75.3872</v>
      </c>
      <c r="K78" s="10">
        <f t="shared" si="21"/>
        <v>22.7669344</v>
      </c>
      <c r="L78" s="102">
        <f t="shared" si="22"/>
        <v>1.0307621272727274</v>
      </c>
    </row>
    <row r="79" spans="1:12" ht="12.75">
      <c r="A79" s="71">
        <f t="shared" si="23"/>
        <v>4</v>
      </c>
      <c r="B79" s="9" t="s">
        <v>61</v>
      </c>
      <c r="C79" s="92">
        <v>133</v>
      </c>
      <c r="D79" s="10">
        <f t="shared" si="16"/>
        <v>69.77418</v>
      </c>
      <c r="E79" s="10">
        <v>53.59</v>
      </c>
      <c r="F79" s="10">
        <f t="shared" si="17"/>
        <v>16.18418</v>
      </c>
      <c r="G79" s="10">
        <v>62.74</v>
      </c>
      <c r="H79" s="67">
        <f t="shared" si="18"/>
        <v>136.7006308</v>
      </c>
      <c r="I79" s="10">
        <f t="shared" si="19"/>
        <v>73.9606308</v>
      </c>
      <c r="J79" s="10">
        <f t="shared" si="20"/>
        <v>56.805400000000006</v>
      </c>
      <c r="K79" s="10">
        <f t="shared" si="21"/>
        <v>17.155230800000002</v>
      </c>
      <c r="L79" s="102">
        <f t="shared" si="22"/>
        <v>1.0278242917293232</v>
      </c>
    </row>
    <row r="80" spans="1:12" ht="14.25" customHeight="1">
      <c r="A80" s="71">
        <f t="shared" si="23"/>
        <v>5</v>
      </c>
      <c r="B80" s="9" t="s">
        <v>374</v>
      </c>
      <c r="C80" s="92">
        <v>150</v>
      </c>
      <c r="D80" s="10">
        <f t="shared" si="16"/>
        <v>78.9012</v>
      </c>
      <c r="E80" s="10">
        <v>60.6</v>
      </c>
      <c r="F80" s="10">
        <f t="shared" si="17"/>
        <v>18.3012</v>
      </c>
      <c r="G80" s="10">
        <v>70.95</v>
      </c>
      <c r="H80" s="67">
        <f t="shared" si="18"/>
        <v>154.585272</v>
      </c>
      <c r="I80" s="10">
        <f t="shared" si="19"/>
        <v>83.635272</v>
      </c>
      <c r="J80" s="10">
        <f t="shared" si="20"/>
        <v>64.236</v>
      </c>
      <c r="K80" s="10">
        <f t="shared" si="21"/>
        <v>19.399272</v>
      </c>
      <c r="L80" s="102">
        <f t="shared" si="22"/>
        <v>1.0305684800000001</v>
      </c>
    </row>
    <row r="81" spans="1:12" ht="12.75">
      <c r="A81" s="71">
        <f t="shared" si="23"/>
        <v>6</v>
      </c>
      <c r="B81" s="9" t="s">
        <v>62</v>
      </c>
      <c r="C81" s="92">
        <v>83</v>
      </c>
      <c r="D81" s="10">
        <f t="shared" si="16"/>
        <v>43.6821</v>
      </c>
      <c r="E81" s="10">
        <v>33.55</v>
      </c>
      <c r="F81" s="10">
        <f t="shared" si="17"/>
        <v>10.1321</v>
      </c>
      <c r="G81" s="10">
        <v>39.29</v>
      </c>
      <c r="H81" s="67">
        <f t="shared" si="18"/>
        <v>85.593026</v>
      </c>
      <c r="I81" s="10">
        <f t="shared" si="19"/>
        <v>46.303025999999996</v>
      </c>
      <c r="J81" s="10">
        <f t="shared" si="20"/>
        <v>35.562999999999995</v>
      </c>
      <c r="K81" s="10">
        <f t="shared" si="21"/>
        <v>10.740025999999999</v>
      </c>
      <c r="L81" s="102">
        <f t="shared" si="22"/>
        <v>1.0312412771084336</v>
      </c>
    </row>
    <row r="82" spans="1:12" ht="12.75">
      <c r="A82" s="71">
        <f t="shared" si="23"/>
        <v>7</v>
      </c>
      <c r="B82" s="9" t="s">
        <v>375</v>
      </c>
      <c r="C82" s="92">
        <v>131</v>
      </c>
      <c r="D82" s="10">
        <f t="shared" si="16"/>
        <v>69.12318</v>
      </c>
      <c r="E82" s="10">
        <v>53.09</v>
      </c>
      <c r="F82" s="10">
        <f t="shared" si="17"/>
        <v>16.03318</v>
      </c>
      <c r="G82" s="10">
        <v>62.15</v>
      </c>
      <c r="H82" s="67">
        <f t="shared" si="18"/>
        <v>135.4205708</v>
      </c>
      <c r="I82" s="10">
        <f t="shared" si="19"/>
        <v>73.2705708</v>
      </c>
      <c r="J82" s="10">
        <f t="shared" si="20"/>
        <v>56.275400000000005</v>
      </c>
      <c r="K82" s="10">
        <f t="shared" si="21"/>
        <v>16.9951708</v>
      </c>
      <c r="L82" s="102">
        <f t="shared" si="22"/>
        <v>1.0337448152671755</v>
      </c>
    </row>
    <row r="83" spans="1:12" ht="12.75">
      <c r="A83" s="71">
        <f t="shared" si="23"/>
        <v>8</v>
      </c>
      <c r="B83" s="9" t="s">
        <v>63</v>
      </c>
      <c r="C83" s="92">
        <v>27.25</v>
      </c>
      <c r="D83" s="10">
        <f t="shared" si="16"/>
        <v>14.34804</v>
      </c>
      <c r="E83" s="10">
        <v>11.02</v>
      </c>
      <c r="F83" s="10">
        <f t="shared" si="17"/>
        <v>3.3280399999999997</v>
      </c>
      <c r="G83" s="10">
        <v>12.9</v>
      </c>
      <c r="H83" s="67">
        <v>28</v>
      </c>
      <c r="I83" s="10">
        <f t="shared" si="19"/>
        <v>15.2089224</v>
      </c>
      <c r="J83" s="10">
        <f t="shared" si="20"/>
        <v>11.6812</v>
      </c>
      <c r="K83" s="10">
        <f t="shared" si="21"/>
        <v>3.5277224</v>
      </c>
      <c r="L83" s="102">
        <f t="shared" si="22"/>
        <v>1.0275229357798166</v>
      </c>
    </row>
    <row r="84" spans="1:12" ht="12.75">
      <c r="A84" s="71">
        <f t="shared" si="23"/>
        <v>9</v>
      </c>
      <c r="B84" s="9" t="s">
        <v>64</v>
      </c>
      <c r="C84" s="92">
        <v>53.24</v>
      </c>
      <c r="D84" s="10">
        <f t="shared" si="16"/>
        <v>28.03206</v>
      </c>
      <c r="E84" s="10">
        <v>21.53</v>
      </c>
      <c r="F84" s="10">
        <f t="shared" si="17"/>
        <v>6.50206</v>
      </c>
      <c r="G84" s="10">
        <v>25.21</v>
      </c>
      <c r="H84" s="67">
        <f t="shared" si="18"/>
        <v>54.92398360000001</v>
      </c>
      <c r="I84" s="10">
        <f t="shared" si="19"/>
        <v>29.713983600000006</v>
      </c>
      <c r="J84" s="10">
        <f t="shared" si="20"/>
        <v>22.821800000000003</v>
      </c>
      <c r="K84" s="10">
        <f t="shared" si="21"/>
        <v>6.892183600000001</v>
      </c>
      <c r="L84" s="102">
        <f t="shared" si="22"/>
        <v>1.0316300450788882</v>
      </c>
    </row>
    <row r="85" spans="1:12" ht="12.75">
      <c r="A85" s="71">
        <f t="shared" si="23"/>
        <v>10</v>
      </c>
      <c r="B85" s="9" t="s">
        <v>65</v>
      </c>
      <c r="C85" s="92">
        <v>58.21</v>
      </c>
      <c r="D85" s="10">
        <f t="shared" si="16"/>
        <v>30.649079999999998</v>
      </c>
      <c r="E85" s="10">
        <v>23.54</v>
      </c>
      <c r="F85" s="10">
        <f t="shared" si="17"/>
        <v>7.10908</v>
      </c>
      <c r="G85" s="10">
        <v>27.56</v>
      </c>
      <c r="H85" s="67">
        <f t="shared" si="18"/>
        <v>60.04802479999999</v>
      </c>
      <c r="I85" s="10">
        <f t="shared" si="19"/>
        <v>32.4880248</v>
      </c>
      <c r="J85" s="10">
        <f t="shared" si="20"/>
        <v>24.9524</v>
      </c>
      <c r="K85" s="10">
        <f t="shared" si="21"/>
        <v>7.5356248</v>
      </c>
      <c r="L85" s="102">
        <f t="shared" si="22"/>
        <v>1.0315757567428276</v>
      </c>
    </row>
    <row r="86" spans="1:12" ht="12.75">
      <c r="A86" s="71">
        <f t="shared" si="23"/>
        <v>11</v>
      </c>
      <c r="B86" s="9" t="s">
        <v>66</v>
      </c>
      <c r="C86" s="92">
        <v>27.25</v>
      </c>
      <c r="D86" s="10">
        <f t="shared" si="16"/>
        <v>14.34804</v>
      </c>
      <c r="E86" s="10">
        <v>11.02</v>
      </c>
      <c r="F86" s="10">
        <f t="shared" si="17"/>
        <v>3.3280399999999997</v>
      </c>
      <c r="G86" s="10">
        <v>12.9</v>
      </c>
      <c r="H86" s="67">
        <f t="shared" si="18"/>
        <v>28.1089224</v>
      </c>
      <c r="I86" s="10">
        <f t="shared" si="19"/>
        <v>15.2089224</v>
      </c>
      <c r="J86" s="10">
        <f t="shared" si="20"/>
        <v>11.6812</v>
      </c>
      <c r="K86" s="10">
        <f t="shared" si="21"/>
        <v>3.5277224</v>
      </c>
      <c r="L86" s="102">
        <f t="shared" si="22"/>
        <v>1.0315200880733946</v>
      </c>
    </row>
    <row r="87" spans="1:12" ht="12.75">
      <c r="A87" s="71">
        <f t="shared" si="23"/>
        <v>12</v>
      </c>
      <c r="B87" s="9" t="s">
        <v>67</v>
      </c>
      <c r="C87" s="92">
        <v>99</v>
      </c>
      <c r="D87" s="10">
        <f t="shared" si="16"/>
        <v>52.158120000000004</v>
      </c>
      <c r="E87" s="10">
        <v>40.06</v>
      </c>
      <c r="F87" s="10">
        <f t="shared" si="17"/>
        <v>12.09812</v>
      </c>
      <c r="G87" s="10">
        <v>46.91</v>
      </c>
      <c r="H87" s="67">
        <f t="shared" si="18"/>
        <v>102.19760720000001</v>
      </c>
      <c r="I87" s="10">
        <f t="shared" si="19"/>
        <v>55.28760720000001</v>
      </c>
      <c r="J87" s="10">
        <f t="shared" si="20"/>
        <v>42.46360000000001</v>
      </c>
      <c r="K87" s="10">
        <f t="shared" si="21"/>
        <v>12.824007200000002</v>
      </c>
      <c r="L87" s="102">
        <f t="shared" si="22"/>
        <v>1.0322990626262627</v>
      </c>
    </row>
    <row r="88" spans="1:12" ht="12.75">
      <c r="A88" s="71">
        <f t="shared" si="23"/>
        <v>13</v>
      </c>
      <c r="B88" s="9" t="s">
        <v>376</v>
      </c>
      <c r="C88" s="92">
        <v>98</v>
      </c>
      <c r="D88" s="10">
        <f t="shared" si="16"/>
        <v>51.50712</v>
      </c>
      <c r="E88" s="10">
        <v>39.56</v>
      </c>
      <c r="F88" s="10">
        <f t="shared" si="17"/>
        <v>11.94712</v>
      </c>
      <c r="G88" s="10">
        <v>46.32</v>
      </c>
      <c r="H88" s="67">
        <f t="shared" si="18"/>
        <v>100.9175472</v>
      </c>
      <c r="I88" s="10">
        <f t="shared" si="19"/>
        <v>54.59754720000001</v>
      </c>
      <c r="J88" s="10">
        <f t="shared" si="20"/>
        <v>41.933600000000006</v>
      </c>
      <c r="K88" s="10">
        <f t="shared" si="21"/>
        <v>12.6639472</v>
      </c>
      <c r="L88" s="102">
        <f t="shared" si="22"/>
        <v>1.0297708897959184</v>
      </c>
    </row>
    <row r="89" spans="1:12" ht="12.75">
      <c r="A89" s="71">
        <f t="shared" si="23"/>
        <v>14</v>
      </c>
      <c r="B89" s="9" t="s">
        <v>68</v>
      </c>
      <c r="C89" s="92">
        <v>98</v>
      </c>
      <c r="D89" s="10">
        <f t="shared" si="16"/>
        <v>51.50712</v>
      </c>
      <c r="E89" s="10">
        <v>39.56</v>
      </c>
      <c r="F89" s="10">
        <f t="shared" si="17"/>
        <v>11.94712</v>
      </c>
      <c r="G89" s="10">
        <v>46.32</v>
      </c>
      <c r="H89" s="67">
        <f t="shared" si="18"/>
        <v>100.9175472</v>
      </c>
      <c r="I89" s="10">
        <f t="shared" si="19"/>
        <v>54.59754720000001</v>
      </c>
      <c r="J89" s="10">
        <f t="shared" si="20"/>
        <v>41.933600000000006</v>
      </c>
      <c r="K89" s="10">
        <f t="shared" si="21"/>
        <v>12.6639472</v>
      </c>
      <c r="L89" s="102">
        <f t="shared" si="22"/>
        <v>1.0297708897959184</v>
      </c>
    </row>
    <row r="90" spans="1:12" ht="12.75">
      <c r="A90" s="71">
        <f t="shared" si="23"/>
        <v>15</v>
      </c>
      <c r="B90" s="9" t="s">
        <v>377</v>
      </c>
      <c r="C90" s="92">
        <v>166</v>
      </c>
      <c r="D90" s="10">
        <f t="shared" si="16"/>
        <v>87.37722</v>
      </c>
      <c r="E90" s="10">
        <v>67.11</v>
      </c>
      <c r="F90" s="10">
        <f t="shared" si="17"/>
        <v>20.26722</v>
      </c>
      <c r="G90" s="10">
        <v>78.57</v>
      </c>
      <c r="H90" s="67">
        <f t="shared" si="18"/>
        <v>171.1898532</v>
      </c>
      <c r="I90" s="10">
        <f t="shared" si="19"/>
        <v>92.6198532</v>
      </c>
      <c r="J90" s="10">
        <f t="shared" si="20"/>
        <v>71.1366</v>
      </c>
      <c r="K90" s="10">
        <f t="shared" si="21"/>
        <v>21.4832532</v>
      </c>
      <c r="L90" s="102">
        <f t="shared" si="22"/>
        <v>1.0312641759036143</v>
      </c>
    </row>
    <row r="91" spans="1:12" ht="12.75">
      <c r="A91" s="71">
        <f t="shared" si="23"/>
        <v>16</v>
      </c>
      <c r="B91" s="9" t="s">
        <v>378</v>
      </c>
      <c r="C91" s="92">
        <v>166</v>
      </c>
      <c r="D91" s="10">
        <f t="shared" si="16"/>
        <v>87.37722</v>
      </c>
      <c r="E91" s="10">
        <v>67.11</v>
      </c>
      <c r="F91" s="10">
        <f t="shared" si="17"/>
        <v>20.26722</v>
      </c>
      <c r="G91" s="10">
        <v>78.57</v>
      </c>
      <c r="H91" s="67">
        <f t="shared" si="18"/>
        <v>171.1898532</v>
      </c>
      <c r="I91" s="10">
        <f t="shared" si="19"/>
        <v>92.6198532</v>
      </c>
      <c r="J91" s="10">
        <f t="shared" si="20"/>
        <v>71.1366</v>
      </c>
      <c r="K91" s="10">
        <f t="shared" si="21"/>
        <v>21.4832532</v>
      </c>
      <c r="L91" s="102">
        <f t="shared" si="22"/>
        <v>1.0312641759036143</v>
      </c>
    </row>
    <row r="92" spans="1:12" ht="12.75">
      <c r="A92" s="71">
        <f t="shared" si="23"/>
        <v>17</v>
      </c>
      <c r="B92" s="9" t="s">
        <v>379</v>
      </c>
      <c r="C92" s="92">
        <v>162</v>
      </c>
      <c r="D92" s="10">
        <f t="shared" si="16"/>
        <v>85.42421999999999</v>
      </c>
      <c r="E92" s="10">
        <v>65.61</v>
      </c>
      <c r="F92" s="10">
        <f t="shared" si="17"/>
        <v>19.81422</v>
      </c>
      <c r="G92" s="10">
        <v>76.81</v>
      </c>
      <c r="H92" s="67">
        <f t="shared" si="18"/>
        <v>167.3596732</v>
      </c>
      <c r="I92" s="10">
        <f t="shared" si="19"/>
        <v>90.5496732</v>
      </c>
      <c r="J92" s="10">
        <f t="shared" si="20"/>
        <v>69.5466</v>
      </c>
      <c r="K92" s="10">
        <f t="shared" si="21"/>
        <v>21.0030732</v>
      </c>
      <c r="L92" s="102">
        <f t="shared" si="22"/>
        <v>1.033084402469136</v>
      </c>
    </row>
    <row r="93" spans="1:12" ht="12.75">
      <c r="A93" s="71">
        <f t="shared" si="23"/>
        <v>18</v>
      </c>
      <c r="B93" s="9" t="s">
        <v>380</v>
      </c>
      <c r="C93" s="92">
        <v>162</v>
      </c>
      <c r="D93" s="10">
        <f t="shared" si="16"/>
        <v>85.42421999999999</v>
      </c>
      <c r="E93" s="10">
        <v>65.61</v>
      </c>
      <c r="F93" s="10">
        <f t="shared" si="17"/>
        <v>19.81422</v>
      </c>
      <c r="G93" s="10">
        <v>76.81</v>
      </c>
      <c r="H93" s="67">
        <f t="shared" si="18"/>
        <v>167.3596732</v>
      </c>
      <c r="I93" s="10">
        <f t="shared" si="19"/>
        <v>90.5496732</v>
      </c>
      <c r="J93" s="10">
        <f t="shared" si="20"/>
        <v>69.5466</v>
      </c>
      <c r="K93" s="10">
        <f t="shared" si="21"/>
        <v>21.0030732</v>
      </c>
      <c r="L93" s="102">
        <f t="shared" si="22"/>
        <v>1.033084402469136</v>
      </c>
    </row>
    <row r="94" spans="1:12" ht="12.75">
      <c r="A94" s="71">
        <f t="shared" si="23"/>
        <v>19</v>
      </c>
      <c r="B94" s="9" t="s">
        <v>69</v>
      </c>
      <c r="C94" s="92">
        <v>43.34</v>
      </c>
      <c r="D94" s="10">
        <f t="shared" si="16"/>
        <v>22.824060000000003</v>
      </c>
      <c r="E94" s="10">
        <v>17.53</v>
      </c>
      <c r="F94" s="10">
        <f t="shared" si="17"/>
        <v>5.29406</v>
      </c>
      <c r="G94" s="10">
        <v>20.52</v>
      </c>
      <c r="H94" s="67">
        <f t="shared" si="18"/>
        <v>44.713503599999996</v>
      </c>
      <c r="I94" s="10">
        <f t="shared" si="19"/>
        <v>24.1935036</v>
      </c>
      <c r="J94" s="10">
        <f t="shared" si="20"/>
        <v>18.5818</v>
      </c>
      <c r="K94" s="10">
        <f t="shared" si="21"/>
        <v>5.6117036</v>
      </c>
      <c r="L94" s="102">
        <f t="shared" si="22"/>
        <v>1.0316913613290262</v>
      </c>
    </row>
    <row r="95" spans="1:12" ht="12.75">
      <c r="A95" s="71">
        <f t="shared" si="23"/>
        <v>20</v>
      </c>
      <c r="B95" s="9" t="s">
        <v>70</v>
      </c>
      <c r="C95" s="92">
        <v>433</v>
      </c>
      <c r="D95" s="10">
        <f t="shared" si="16"/>
        <v>228.21456</v>
      </c>
      <c r="E95" s="10">
        <v>175.28</v>
      </c>
      <c r="F95" s="10">
        <f t="shared" si="17"/>
        <v>52.93456</v>
      </c>
      <c r="G95" s="10">
        <v>205.23</v>
      </c>
      <c r="H95" s="67">
        <f t="shared" si="18"/>
        <v>447.1374336</v>
      </c>
      <c r="I95" s="10">
        <f t="shared" si="19"/>
        <v>241.90743360000002</v>
      </c>
      <c r="J95" s="10">
        <f t="shared" si="20"/>
        <v>185.79680000000002</v>
      </c>
      <c r="K95" s="10">
        <f t="shared" si="21"/>
        <v>56.11063360000001</v>
      </c>
      <c r="L95" s="102">
        <f t="shared" si="22"/>
        <v>1.0326499621247114</v>
      </c>
    </row>
    <row r="96" spans="1:12" ht="12.75">
      <c r="A96" s="71">
        <f t="shared" si="23"/>
        <v>21</v>
      </c>
      <c r="B96" s="9" t="s">
        <v>381</v>
      </c>
      <c r="C96" s="92">
        <v>27.25</v>
      </c>
      <c r="D96" s="10">
        <f t="shared" si="16"/>
        <v>14.34804</v>
      </c>
      <c r="E96" s="10">
        <v>11.02</v>
      </c>
      <c r="F96" s="10">
        <f t="shared" si="17"/>
        <v>3.3280399999999997</v>
      </c>
      <c r="G96" s="10">
        <v>12.9</v>
      </c>
      <c r="H96" s="67">
        <f t="shared" si="18"/>
        <v>28.1089224</v>
      </c>
      <c r="I96" s="10">
        <f t="shared" si="19"/>
        <v>15.2089224</v>
      </c>
      <c r="J96" s="10">
        <f t="shared" si="20"/>
        <v>11.6812</v>
      </c>
      <c r="K96" s="10">
        <f t="shared" si="21"/>
        <v>3.5277224</v>
      </c>
      <c r="L96" s="102">
        <f t="shared" si="22"/>
        <v>1.0315200880733946</v>
      </c>
    </row>
    <row r="97" spans="1:12" ht="12.75">
      <c r="A97" s="71">
        <f t="shared" si="23"/>
        <v>22</v>
      </c>
      <c r="B97" s="9" t="s">
        <v>71</v>
      </c>
      <c r="C97" s="92">
        <v>537</v>
      </c>
      <c r="D97" s="10">
        <f t="shared" si="16"/>
        <v>282.98969999999997</v>
      </c>
      <c r="E97" s="10">
        <v>217.35</v>
      </c>
      <c r="F97" s="10">
        <f t="shared" si="17"/>
        <v>65.63969999999999</v>
      </c>
      <c r="G97" s="10">
        <v>254.48</v>
      </c>
      <c r="H97" s="67">
        <f t="shared" si="18"/>
        <v>554.449082</v>
      </c>
      <c r="I97" s="10">
        <f t="shared" si="19"/>
        <v>299.969082</v>
      </c>
      <c r="J97" s="10">
        <f t="shared" si="20"/>
        <v>230.39100000000002</v>
      </c>
      <c r="K97" s="10">
        <f t="shared" si="21"/>
        <v>69.57808200000001</v>
      </c>
      <c r="L97" s="102">
        <f t="shared" si="22"/>
        <v>1.032493635009311</v>
      </c>
    </row>
    <row r="98" spans="1:12" ht="12.75">
      <c r="A98" s="71">
        <f t="shared" si="23"/>
        <v>23</v>
      </c>
      <c r="B98" s="9" t="s">
        <v>382</v>
      </c>
      <c r="C98" s="92">
        <v>76</v>
      </c>
      <c r="D98" s="10">
        <f t="shared" si="16"/>
        <v>39.7761</v>
      </c>
      <c r="E98" s="10">
        <v>30.55</v>
      </c>
      <c r="F98" s="10">
        <f t="shared" si="17"/>
        <v>9.2261</v>
      </c>
      <c r="G98" s="10">
        <v>35.77</v>
      </c>
      <c r="H98" s="67">
        <f t="shared" si="18"/>
        <v>77.93266600000001</v>
      </c>
      <c r="I98" s="10">
        <f t="shared" si="19"/>
        <v>42.162666</v>
      </c>
      <c r="J98" s="10">
        <f t="shared" si="20"/>
        <v>32.383</v>
      </c>
      <c r="K98" s="10">
        <f t="shared" si="21"/>
        <v>9.779666</v>
      </c>
      <c r="L98" s="102">
        <f t="shared" si="22"/>
        <v>1.025429815789474</v>
      </c>
    </row>
    <row r="99" spans="1:12" ht="12.75">
      <c r="A99" s="71">
        <f t="shared" si="23"/>
        <v>24</v>
      </c>
      <c r="B99" s="9" t="s">
        <v>383</v>
      </c>
      <c r="C99" s="92">
        <v>632</v>
      </c>
      <c r="D99" s="10">
        <f t="shared" si="16"/>
        <v>332.54382</v>
      </c>
      <c r="E99" s="10">
        <v>255.41</v>
      </c>
      <c r="F99" s="10">
        <f t="shared" si="17"/>
        <v>77.13382</v>
      </c>
      <c r="G99" s="10">
        <v>299.05</v>
      </c>
      <c r="H99" s="67">
        <f t="shared" si="18"/>
        <v>651.5464492000001</v>
      </c>
      <c r="I99" s="10">
        <f t="shared" si="19"/>
        <v>352.49644920000003</v>
      </c>
      <c r="J99" s="10">
        <f t="shared" si="20"/>
        <v>270.7346</v>
      </c>
      <c r="K99" s="10">
        <f t="shared" si="21"/>
        <v>81.7618492</v>
      </c>
      <c r="L99" s="102">
        <f t="shared" si="22"/>
        <v>1.0309279259493673</v>
      </c>
    </row>
    <row r="100" spans="1:12" ht="12.75">
      <c r="A100" s="71">
        <f t="shared" si="23"/>
        <v>25</v>
      </c>
      <c r="B100" s="9" t="s">
        <v>72</v>
      </c>
      <c r="C100" s="92">
        <v>47</v>
      </c>
      <c r="D100" s="10">
        <f t="shared" si="16"/>
        <v>24.777060000000002</v>
      </c>
      <c r="E100" s="10">
        <v>19.03</v>
      </c>
      <c r="F100" s="10">
        <f t="shared" si="17"/>
        <v>5.74706</v>
      </c>
      <c r="G100" s="10">
        <v>22.28</v>
      </c>
      <c r="H100" s="67">
        <f t="shared" si="18"/>
        <v>48.5436836</v>
      </c>
      <c r="I100" s="10">
        <f t="shared" si="19"/>
        <v>26.2636836</v>
      </c>
      <c r="J100" s="10">
        <f t="shared" si="20"/>
        <v>20.1718</v>
      </c>
      <c r="K100" s="10">
        <f t="shared" si="21"/>
        <v>6.0918836</v>
      </c>
      <c r="L100" s="102">
        <f t="shared" si="22"/>
        <v>1.0328443319148937</v>
      </c>
    </row>
    <row r="101" spans="1:12" ht="12.75">
      <c r="A101" s="71">
        <f t="shared" si="23"/>
        <v>26</v>
      </c>
      <c r="B101" s="9" t="s">
        <v>73</v>
      </c>
      <c r="C101" s="92">
        <v>160</v>
      </c>
      <c r="D101" s="10">
        <f t="shared" si="16"/>
        <v>84.10919999999999</v>
      </c>
      <c r="E101" s="10">
        <v>64.6</v>
      </c>
      <c r="F101" s="10">
        <f t="shared" si="17"/>
        <v>19.509199999999996</v>
      </c>
      <c r="G101" s="10">
        <v>75.64</v>
      </c>
      <c r="H101" s="67">
        <f t="shared" si="18"/>
        <v>164.795752</v>
      </c>
      <c r="I101" s="10">
        <f t="shared" si="19"/>
        <v>89.155752</v>
      </c>
      <c r="J101" s="10">
        <f t="shared" si="20"/>
        <v>68.476</v>
      </c>
      <c r="K101" s="10">
        <f t="shared" si="21"/>
        <v>20.679752</v>
      </c>
      <c r="L101" s="102">
        <f t="shared" si="22"/>
        <v>1.02997345</v>
      </c>
    </row>
    <row r="102" spans="1:12" ht="12.75">
      <c r="A102" s="71">
        <f t="shared" si="23"/>
        <v>27</v>
      </c>
      <c r="B102" s="9" t="s">
        <v>74</v>
      </c>
      <c r="C102" s="92">
        <v>316</v>
      </c>
      <c r="D102" s="10">
        <f t="shared" si="16"/>
        <v>166.27841999999998</v>
      </c>
      <c r="E102" s="10">
        <v>127.71</v>
      </c>
      <c r="F102" s="10">
        <f t="shared" si="17"/>
        <v>38.568419999999996</v>
      </c>
      <c r="G102" s="10">
        <v>149.52</v>
      </c>
      <c r="H102" s="67">
        <f t="shared" si="18"/>
        <v>325.77512520000005</v>
      </c>
      <c r="I102" s="10">
        <f t="shared" si="19"/>
        <v>176.2551252</v>
      </c>
      <c r="J102" s="10">
        <f t="shared" si="20"/>
        <v>135.3726</v>
      </c>
      <c r="K102" s="10">
        <f t="shared" si="21"/>
        <v>40.8825252</v>
      </c>
      <c r="L102" s="102">
        <f t="shared" si="22"/>
        <v>1.0309339405063294</v>
      </c>
    </row>
    <row r="103" spans="1:12" ht="12.75">
      <c r="A103" s="71">
        <f t="shared" si="23"/>
        <v>28</v>
      </c>
      <c r="B103" s="9" t="s">
        <v>75</v>
      </c>
      <c r="C103" s="92">
        <v>545</v>
      </c>
      <c r="D103" s="10">
        <f t="shared" si="16"/>
        <v>286.90872</v>
      </c>
      <c r="E103" s="10">
        <v>220.36</v>
      </c>
      <c r="F103" s="10">
        <f t="shared" si="17"/>
        <v>66.54872</v>
      </c>
      <c r="G103" s="10">
        <v>258</v>
      </c>
      <c r="H103" s="67">
        <f t="shared" si="18"/>
        <v>562.1232432</v>
      </c>
      <c r="I103" s="10">
        <f t="shared" si="19"/>
        <v>304.12324320000005</v>
      </c>
      <c r="J103" s="10">
        <f t="shared" si="20"/>
        <v>233.58160000000004</v>
      </c>
      <c r="K103" s="10">
        <f t="shared" si="21"/>
        <v>70.54164320000001</v>
      </c>
      <c r="L103" s="102">
        <f t="shared" si="22"/>
        <v>1.0314187948623854</v>
      </c>
    </row>
    <row r="104" spans="1:12" ht="12.75">
      <c r="A104" s="71">
        <f t="shared" si="23"/>
        <v>29</v>
      </c>
      <c r="B104" s="9" t="s">
        <v>76</v>
      </c>
      <c r="C104" s="92">
        <v>786</v>
      </c>
      <c r="D104" s="10">
        <f t="shared" si="16"/>
        <v>414.06203999999997</v>
      </c>
      <c r="E104" s="10">
        <v>318.02</v>
      </c>
      <c r="F104" s="10">
        <f t="shared" si="17"/>
        <v>96.04203999999999</v>
      </c>
      <c r="G104" s="10">
        <v>372.34</v>
      </c>
      <c r="H104" s="67">
        <f t="shared" si="18"/>
        <v>811.2457624</v>
      </c>
      <c r="I104" s="10">
        <f t="shared" si="19"/>
        <v>438.9057624</v>
      </c>
      <c r="J104" s="10">
        <f t="shared" si="20"/>
        <v>337.1012</v>
      </c>
      <c r="K104" s="10">
        <f t="shared" si="21"/>
        <v>101.8045624</v>
      </c>
      <c r="L104" s="102">
        <f t="shared" si="22"/>
        <v>1.0321192905852417</v>
      </c>
    </row>
    <row r="105" spans="1:12" ht="12.75">
      <c r="A105" s="71">
        <f t="shared" si="23"/>
        <v>30</v>
      </c>
      <c r="B105" s="9" t="s">
        <v>77</v>
      </c>
      <c r="C105" s="92">
        <v>625</v>
      </c>
      <c r="D105" s="10">
        <f t="shared" si="16"/>
        <v>329.28882</v>
      </c>
      <c r="E105" s="10">
        <v>252.91</v>
      </c>
      <c r="F105" s="10">
        <f t="shared" si="17"/>
        <v>76.37881999999999</v>
      </c>
      <c r="G105" s="10">
        <v>296.11</v>
      </c>
      <c r="H105" s="67">
        <f t="shared" si="18"/>
        <v>645.1561492000001</v>
      </c>
      <c r="I105" s="10">
        <f t="shared" si="19"/>
        <v>349.04614920000006</v>
      </c>
      <c r="J105" s="10">
        <f t="shared" si="20"/>
        <v>268.0846</v>
      </c>
      <c r="K105" s="10">
        <f t="shared" si="21"/>
        <v>80.96154920000001</v>
      </c>
      <c r="L105" s="102">
        <f t="shared" si="22"/>
        <v>1.03224983872</v>
      </c>
    </row>
    <row r="106" spans="1:12" ht="12.75">
      <c r="A106" s="71">
        <f t="shared" si="23"/>
        <v>31</v>
      </c>
      <c r="B106" s="9" t="s">
        <v>78</v>
      </c>
      <c r="C106" s="92">
        <v>1245</v>
      </c>
      <c r="D106" s="10">
        <f t="shared" si="16"/>
        <v>655.32264</v>
      </c>
      <c r="E106" s="10">
        <v>503.32</v>
      </c>
      <c r="F106" s="10">
        <f t="shared" si="17"/>
        <v>152.00263999999999</v>
      </c>
      <c r="G106" s="10">
        <v>589.3</v>
      </c>
      <c r="H106" s="67">
        <f t="shared" si="18"/>
        <v>1283.9419984</v>
      </c>
      <c r="I106" s="10">
        <f t="shared" si="19"/>
        <v>694.6419984000001</v>
      </c>
      <c r="J106" s="10">
        <f t="shared" si="20"/>
        <v>533.5192000000001</v>
      </c>
      <c r="K106" s="10">
        <f t="shared" si="21"/>
        <v>161.12279840000002</v>
      </c>
      <c r="L106" s="102">
        <f t="shared" si="22"/>
        <v>1.0312787135742973</v>
      </c>
    </row>
    <row r="107" spans="1:12" ht="12.75">
      <c r="A107" s="71">
        <f t="shared" si="23"/>
        <v>32</v>
      </c>
      <c r="B107" s="9" t="s">
        <v>79</v>
      </c>
      <c r="C107" s="92">
        <v>1245</v>
      </c>
      <c r="D107" s="10">
        <f t="shared" si="16"/>
        <v>655.32264</v>
      </c>
      <c r="E107" s="10">
        <v>503.32</v>
      </c>
      <c r="F107" s="10">
        <f t="shared" si="17"/>
        <v>152.00263999999999</v>
      </c>
      <c r="G107" s="10">
        <v>589.3</v>
      </c>
      <c r="H107" s="67">
        <f t="shared" si="18"/>
        <v>1283.9419984</v>
      </c>
      <c r="I107" s="10">
        <f t="shared" si="19"/>
        <v>694.6419984000001</v>
      </c>
      <c r="J107" s="10">
        <f t="shared" si="20"/>
        <v>533.5192000000001</v>
      </c>
      <c r="K107" s="10">
        <f t="shared" si="21"/>
        <v>161.12279840000002</v>
      </c>
      <c r="L107" s="102">
        <f t="shared" si="22"/>
        <v>1.0312787135742973</v>
      </c>
    </row>
    <row r="108" spans="1:12" ht="12.75">
      <c r="A108" s="71">
        <f t="shared" si="23"/>
        <v>33</v>
      </c>
      <c r="B108" s="9" t="s">
        <v>80</v>
      </c>
      <c r="C108" s="92">
        <v>472</v>
      </c>
      <c r="D108" s="10">
        <f t="shared" si="16"/>
        <v>248.43462</v>
      </c>
      <c r="E108" s="10">
        <v>190.81</v>
      </c>
      <c r="F108" s="10">
        <f t="shared" si="17"/>
        <v>57.62462</v>
      </c>
      <c r="G108" s="10">
        <v>223.41</v>
      </c>
      <c r="H108" s="67">
        <f t="shared" si="18"/>
        <v>486.7506972</v>
      </c>
      <c r="I108" s="10">
        <f t="shared" si="19"/>
        <v>263.3406972</v>
      </c>
      <c r="J108" s="10">
        <f t="shared" si="20"/>
        <v>202.2586</v>
      </c>
      <c r="K108" s="10">
        <f t="shared" si="21"/>
        <v>61.0820972</v>
      </c>
      <c r="L108" s="102">
        <f t="shared" si="22"/>
        <v>1.031251477118644</v>
      </c>
    </row>
    <row r="109" spans="1:12" ht="12.75">
      <c r="A109" s="71">
        <f t="shared" si="23"/>
        <v>34</v>
      </c>
      <c r="B109" s="9" t="s">
        <v>81</v>
      </c>
      <c r="C109" s="92">
        <v>625</v>
      </c>
      <c r="D109" s="10">
        <f t="shared" si="16"/>
        <v>329.28882</v>
      </c>
      <c r="E109" s="10">
        <v>252.91</v>
      </c>
      <c r="F109" s="10">
        <f t="shared" si="17"/>
        <v>76.37881999999999</v>
      </c>
      <c r="G109" s="10">
        <v>296.11</v>
      </c>
      <c r="H109" s="67">
        <f t="shared" si="18"/>
        <v>645.1561492000001</v>
      </c>
      <c r="I109" s="10">
        <f t="shared" si="19"/>
        <v>349.04614920000006</v>
      </c>
      <c r="J109" s="10">
        <f t="shared" si="20"/>
        <v>268.0846</v>
      </c>
      <c r="K109" s="10">
        <f t="shared" si="21"/>
        <v>80.96154920000001</v>
      </c>
      <c r="L109" s="102">
        <f t="shared" si="22"/>
        <v>1.03224983872</v>
      </c>
    </row>
    <row r="110" spans="1:12" ht="12.75">
      <c r="A110" s="71" t="s">
        <v>398</v>
      </c>
      <c r="B110" s="11" t="s">
        <v>82</v>
      </c>
      <c r="C110" s="92"/>
      <c r="D110" s="10"/>
      <c r="E110" s="10"/>
      <c r="F110" s="10"/>
      <c r="G110" s="10"/>
      <c r="H110" s="67"/>
      <c r="I110" s="10"/>
      <c r="J110" s="10"/>
      <c r="K110" s="10"/>
      <c r="L110" s="102"/>
    </row>
    <row r="111" spans="1:12" ht="12.75">
      <c r="A111" s="71">
        <v>1</v>
      </c>
      <c r="B111" s="9" t="s">
        <v>10</v>
      </c>
      <c r="C111" s="92">
        <v>165</v>
      </c>
      <c r="D111" s="10">
        <f t="shared" si="16"/>
        <v>86.72622</v>
      </c>
      <c r="E111" s="10">
        <v>66.61</v>
      </c>
      <c r="F111" s="10">
        <f aca="true" t="shared" si="24" ref="F111:F127">E111*30.2%</f>
        <v>20.11622</v>
      </c>
      <c r="G111" s="10">
        <v>77.99</v>
      </c>
      <c r="H111" s="67">
        <f t="shared" si="18"/>
        <v>169.91979320000002</v>
      </c>
      <c r="I111" s="10">
        <f aca="true" t="shared" si="25" ref="I111:I130">J111+K111</f>
        <v>91.9297932</v>
      </c>
      <c r="J111" s="10">
        <f aca="true" t="shared" si="26" ref="J111:J142">E111*1.06</f>
        <v>70.6066</v>
      </c>
      <c r="K111" s="10">
        <f t="shared" si="21"/>
        <v>21.3231932</v>
      </c>
      <c r="L111" s="102">
        <f t="shared" si="22"/>
        <v>1.0298169284848486</v>
      </c>
    </row>
    <row r="112" spans="1:12" ht="12.75">
      <c r="A112" s="71">
        <f aca="true" t="shared" si="27" ref="A112:A130">A111+1</f>
        <v>2</v>
      </c>
      <c r="B112" s="9" t="s">
        <v>83</v>
      </c>
      <c r="C112" s="92">
        <v>80.49</v>
      </c>
      <c r="D112" s="10">
        <f t="shared" si="16"/>
        <v>42.3801</v>
      </c>
      <c r="E112" s="10">
        <v>32.55</v>
      </c>
      <c r="F112" s="10">
        <f t="shared" si="24"/>
        <v>9.830099999999998</v>
      </c>
      <c r="G112" s="10">
        <v>38.11</v>
      </c>
      <c r="H112" s="67">
        <f t="shared" si="18"/>
        <v>83.032906</v>
      </c>
      <c r="I112" s="10">
        <f t="shared" si="25"/>
        <v>44.922906</v>
      </c>
      <c r="J112" s="10">
        <f t="shared" si="26"/>
        <v>34.503</v>
      </c>
      <c r="K112" s="10">
        <f t="shared" si="21"/>
        <v>10.419906</v>
      </c>
      <c r="L112" s="102">
        <f t="shared" si="22"/>
        <v>1.0315928189837247</v>
      </c>
    </row>
    <row r="113" spans="1:12" ht="12.75">
      <c r="A113" s="71">
        <f t="shared" si="27"/>
        <v>3</v>
      </c>
      <c r="B113" s="9" t="s">
        <v>84</v>
      </c>
      <c r="C113" s="92">
        <v>119</v>
      </c>
      <c r="D113" s="10">
        <f t="shared" si="16"/>
        <v>62.600159999999995</v>
      </c>
      <c r="E113" s="10">
        <v>48.08</v>
      </c>
      <c r="F113" s="10">
        <f t="shared" si="24"/>
        <v>14.520159999999999</v>
      </c>
      <c r="G113" s="10">
        <v>56.29</v>
      </c>
      <c r="H113" s="67">
        <f t="shared" si="18"/>
        <v>122.64616960000001</v>
      </c>
      <c r="I113" s="10">
        <f t="shared" si="25"/>
        <v>66.3561696</v>
      </c>
      <c r="J113" s="10">
        <f t="shared" si="26"/>
        <v>50.964800000000004</v>
      </c>
      <c r="K113" s="10">
        <f t="shared" si="21"/>
        <v>15.3913696</v>
      </c>
      <c r="L113" s="102">
        <f t="shared" si="22"/>
        <v>1.0306400806722689</v>
      </c>
    </row>
    <row r="114" spans="1:12" ht="12.75">
      <c r="A114" s="71">
        <f t="shared" si="27"/>
        <v>4</v>
      </c>
      <c r="B114" s="9" t="s">
        <v>85</v>
      </c>
      <c r="C114" s="92">
        <v>69.36</v>
      </c>
      <c r="D114" s="10">
        <f t="shared" si="16"/>
        <v>36.521100000000004</v>
      </c>
      <c r="E114" s="10">
        <v>28.05</v>
      </c>
      <c r="F114" s="10">
        <f t="shared" si="24"/>
        <v>8.4711</v>
      </c>
      <c r="G114" s="10">
        <v>32.84</v>
      </c>
      <c r="H114" s="67">
        <f t="shared" si="18"/>
        <v>71.552366</v>
      </c>
      <c r="I114" s="10">
        <f t="shared" si="25"/>
        <v>38.712366</v>
      </c>
      <c r="J114" s="10">
        <f t="shared" si="26"/>
        <v>29.733</v>
      </c>
      <c r="K114" s="10">
        <f t="shared" si="21"/>
        <v>8.979366</v>
      </c>
      <c r="L114" s="102">
        <f t="shared" si="22"/>
        <v>1.0316085063437141</v>
      </c>
    </row>
    <row r="115" spans="1:12" ht="25.5">
      <c r="A115" s="71">
        <f t="shared" si="27"/>
        <v>5</v>
      </c>
      <c r="B115" s="9" t="s">
        <v>473</v>
      </c>
      <c r="C115" s="92">
        <v>327</v>
      </c>
      <c r="D115" s="10">
        <f t="shared" si="16"/>
        <v>172.13742000000002</v>
      </c>
      <c r="E115" s="10">
        <v>132.21</v>
      </c>
      <c r="F115" s="10">
        <f t="shared" si="24"/>
        <v>39.92742</v>
      </c>
      <c r="G115" s="10">
        <v>154.8</v>
      </c>
      <c r="H115" s="67">
        <f t="shared" si="18"/>
        <v>337.26566520000006</v>
      </c>
      <c r="I115" s="10">
        <f t="shared" si="25"/>
        <v>182.46566520000002</v>
      </c>
      <c r="J115" s="10">
        <f t="shared" si="26"/>
        <v>140.14260000000002</v>
      </c>
      <c r="K115" s="10">
        <f t="shared" si="21"/>
        <v>42.3230652</v>
      </c>
      <c r="L115" s="102">
        <f t="shared" si="22"/>
        <v>1.0313934715596331</v>
      </c>
    </row>
    <row r="116" spans="1:12" ht="12.75">
      <c r="A116" s="71">
        <f t="shared" si="27"/>
        <v>6</v>
      </c>
      <c r="B116" s="9" t="s">
        <v>86</v>
      </c>
      <c r="C116" s="92">
        <v>57</v>
      </c>
      <c r="D116" s="10">
        <f t="shared" si="16"/>
        <v>29.998079999999998</v>
      </c>
      <c r="E116" s="10">
        <v>23.04</v>
      </c>
      <c r="F116" s="10">
        <f t="shared" si="24"/>
        <v>6.95808</v>
      </c>
      <c r="G116" s="10">
        <v>26.97</v>
      </c>
      <c r="H116" s="67">
        <f t="shared" si="18"/>
        <v>58.7679648</v>
      </c>
      <c r="I116" s="10">
        <f t="shared" si="25"/>
        <v>31.7979648</v>
      </c>
      <c r="J116" s="10">
        <f t="shared" si="26"/>
        <v>24.4224</v>
      </c>
      <c r="K116" s="10">
        <f t="shared" si="21"/>
        <v>7.375564799999999</v>
      </c>
      <c r="L116" s="102">
        <f t="shared" si="22"/>
        <v>1.0310169263157896</v>
      </c>
    </row>
    <row r="117" spans="1:12" ht="12.75">
      <c r="A117" s="71">
        <f t="shared" si="27"/>
        <v>7</v>
      </c>
      <c r="B117" s="9" t="s">
        <v>87</v>
      </c>
      <c r="C117" s="92">
        <v>167</v>
      </c>
      <c r="D117" s="10">
        <f t="shared" si="16"/>
        <v>88.02822</v>
      </c>
      <c r="E117" s="10">
        <v>67.61</v>
      </c>
      <c r="F117" s="10">
        <f t="shared" si="24"/>
        <v>20.418219999999998</v>
      </c>
      <c r="G117" s="10">
        <v>79.16</v>
      </c>
      <c r="H117" s="67">
        <f t="shared" si="18"/>
        <v>172.4699132</v>
      </c>
      <c r="I117" s="10">
        <f t="shared" si="25"/>
        <v>93.30991320000001</v>
      </c>
      <c r="J117" s="10">
        <f t="shared" si="26"/>
        <v>71.6666</v>
      </c>
      <c r="K117" s="10">
        <f t="shared" si="21"/>
        <v>21.6433132</v>
      </c>
      <c r="L117" s="102">
        <f t="shared" si="22"/>
        <v>1.0327539712574851</v>
      </c>
    </row>
    <row r="118" spans="1:12" ht="12.75">
      <c r="A118" s="71">
        <f t="shared" si="27"/>
        <v>8</v>
      </c>
      <c r="B118" s="9" t="s">
        <v>88</v>
      </c>
      <c r="C118" s="92">
        <v>811</v>
      </c>
      <c r="D118" s="10">
        <f t="shared" si="16"/>
        <v>427.09506</v>
      </c>
      <c r="E118" s="10">
        <v>328.03</v>
      </c>
      <c r="F118" s="10">
        <f t="shared" si="24"/>
        <v>99.06505999999999</v>
      </c>
      <c r="G118" s="10">
        <v>384.07</v>
      </c>
      <c r="H118" s="67">
        <f t="shared" si="18"/>
        <v>836.7907636</v>
      </c>
      <c r="I118" s="10">
        <f t="shared" si="25"/>
        <v>452.72076359999994</v>
      </c>
      <c r="J118" s="10">
        <f t="shared" si="26"/>
        <v>347.7118</v>
      </c>
      <c r="K118" s="10">
        <f t="shared" si="21"/>
        <v>105.00896359999999</v>
      </c>
      <c r="L118" s="102">
        <f t="shared" si="22"/>
        <v>1.031801188162762</v>
      </c>
    </row>
    <row r="119" spans="1:12" ht="12.75">
      <c r="A119" s="71">
        <f t="shared" si="27"/>
        <v>9</v>
      </c>
      <c r="B119" s="9" t="s">
        <v>89</v>
      </c>
      <c r="C119" s="92">
        <v>238</v>
      </c>
      <c r="D119" s="10">
        <f t="shared" si="16"/>
        <v>125.20031999999999</v>
      </c>
      <c r="E119" s="10">
        <v>96.16</v>
      </c>
      <c r="F119" s="10">
        <f t="shared" si="24"/>
        <v>29.040319999999998</v>
      </c>
      <c r="G119" s="10">
        <v>112.58</v>
      </c>
      <c r="H119" s="67">
        <f t="shared" si="18"/>
        <v>245.29233920000001</v>
      </c>
      <c r="I119" s="10">
        <f t="shared" si="25"/>
        <v>132.7123392</v>
      </c>
      <c r="J119" s="10">
        <f t="shared" si="26"/>
        <v>101.92960000000001</v>
      </c>
      <c r="K119" s="10">
        <f t="shared" si="21"/>
        <v>30.7827392</v>
      </c>
      <c r="L119" s="102">
        <f t="shared" si="22"/>
        <v>1.0306400806722689</v>
      </c>
    </row>
    <row r="120" spans="1:12" ht="12.75">
      <c r="A120" s="71">
        <f t="shared" si="27"/>
        <v>10</v>
      </c>
      <c r="B120" s="9" t="s">
        <v>90</v>
      </c>
      <c r="C120" s="92">
        <v>79</v>
      </c>
      <c r="D120" s="10">
        <f t="shared" si="16"/>
        <v>41.729099999999995</v>
      </c>
      <c r="E120" s="10">
        <v>32.05</v>
      </c>
      <c r="F120" s="10">
        <f t="shared" si="24"/>
        <v>9.679099999999998</v>
      </c>
      <c r="G120" s="10">
        <v>37.53</v>
      </c>
      <c r="H120" s="67">
        <f t="shared" si="18"/>
        <v>81.762846</v>
      </c>
      <c r="I120" s="10">
        <f t="shared" si="25"/>
        <v>44.232845999999995</v>
      </c>
      <c r="J120" s="10">
        <f t="shared" si="26"/>
        <v>33.973</v>
      </c>
      <c r="K120" s="10">
        <f t="shared" si="21"/>
        <v>10.259846</v>
      </c>
      <c r="L120" s="102">
        <f t="shared" si="22"/>
        <v>1.0349727341772152</v>
      </c>
    </row>
    <row r="121" spans="1:12" ht="12.75">
      <c r="A121" s="71">
        <f t="shared" si="27"/>
        <v>11</v>
      </c>
      <c r="B121" s="9" t="s">
        <v>91</v>
      </c>
      <c r="C121" s="92">
        <v>111.46</v>
      </c>
      <c r="D121" s="10">
        <f t="shared" si="16"/>
        <v>58.68114</v>
      </c>
      <c r="E121" s="10">
        <v>45.07</v>
      </c>
      <c r="F121" s="10">
        <f t="shared" si="24"/>
        <v>13.611139999999999</v>
      </c>
      <c r="G121" s="10">
        <v>52.77</v>
      </c>
      <c r="H121" s="67">
        <f t="shared" si="18"/>
        <v>114.97200839999999</v>
      </c>
      <c r="I121" s="10">
        <f t="shared" si="25"/>
        <v>62.2020084</v>
      </c>
      <c r="J121" s="10">
        <f t="shared" si="26"/>
        <v>47.7742</v>
      </c>
      <c r="K121" s="10">
        <f t="shared" si="21"/>
        <v>14.4278084</v>
      </c>
      <c r="L121" s="102">
        <f t="shared" si="22"/>
        <v>1.0315091369101024</v>
      </c>
    </row>
    <row r="122" spans="1:12" ht="12.75">
      <c r="A122" s="71">
        <f t="shared" si="27"/>
        <v>12</v>
      </c>
      <c r="B122" s="9" t="s">
        <v>92</v>
      </c>
      <c r="C122" s="92">
        <v>159</v>
      </c>
      <c r="D122" s="10">
        <f t="shared" si="16"/>
        <v>83.45819999999999</v>
      </c>
      <c r="E122" s="10">
        <v>64.1</v>
      </c>
      <c r="F122" s="10">
        <f t="shared" si="24"/>
        <v>19.358199999999997</v>
      </c>
      <c r="G122" s="10">
        <v>75.05</v>
      </c>
      <c r="H122" s="67">
        <f t="shared" si="18"/>
        <v>163.515692</v>
      </c>
      <c r="I122" s="10">
        <f t="shared" si="25"/>
        <v>88.46569199999999</v>
      </c>
      <c r="J122" s="10">
        <f t="shared" si="26"/>
        <v>67.946</v>
      </c>
      <c r="K122" s="10">
        <f t="shared" si="21"/>
        <v>20.519692</v>
      </c>
      <c r="L122" s="102">
        <f t="shared" si="22"/>
        <v>1.0284005786163521</v>
      </c>
    </row>
    <row r="123" spans="1:12" ht="12.75">
      <c r="A123" s="71">
        <f t="shared" si="27"/>
        <v>13</v>
      </c>
      <c r="B123" s="9" t="s">
        <v>93</v>
      </c>
      <c r="C123" s="92">
        <v>165</v>
      </c>
      <c r="D123" s="10">
        <f t="shared" si="16"/>
        <v>86.72622</v>
      </c>
      <c r="E123" s="10">
        <v>66.61</v>
      </c>
      <c r="F123" s="10">
        <f t="shared" si="24"/>
        <v>20.11622</v>
      </c>
      <c r="G123" s="10">
        <v>77.99</v>
      </c>
      <c r="H123" s="67">
        <f t="shared" si="18"/>
        <v>169.91979320000002</v>
      </c>
      <c r="I123" s="10">
        <f t="shared" si="25"/>
        <v>91.9297932</v>
      </c>
      <c r="J123" s="10">
        <f t="shared" si="26"/>
        <v>70.6066</v>
      </c>
      <c r="K123" s="10">
        <f t="shared" si="21"/>
        <v>21.3231932</v>
      </c>
      <c r="L123" s="102">
        <f t="shared" si="22"/>
        <v>1.0298169284848486</v>
      </c>
    </row>
    <row r="124" spans="1:12" ht="12.75">
      <c r="A124" s="71">
        <f t="shared" si="27"/>
        <v>14</v>
      </c>
      <c r="B124" s="9" t="s">
        <v>384</v>
      </c>
      <c r="C124" s="92">
        <v>43.34</v>
      </c>
      <c r="D124" s="10">
        <f t="shared" si="16"/>
        <v>22.824060000000003</v>
      </c>
      <c r="E124" s="10">
        <v>17.53</v>
      </c>
      <c r="F124" s="10">
        <f t="shared" si="24"/>
        <v>5.29406</v>
      </c>
      <c r="G124" s="10">
        <v>20.52</v>
      </c>
      <c r="H124" s="67">
        <f t="shared" si="18"/>
        <v>44.713503599999996</v>
      </c>
      <c r="I124" s="10">
        <f t="shared" si="25"/>
        <v>24.1935036</v>
      </c>
      <c r="J124" s="10">
        <f t="shared" si="26"/>
        <v>18.5818</v>
      </c>
      <c r="K124" s="10">
        <f t="shared" si="21"/>
        <v>5.6117036</v>
      </c>
      <c r="L124" s="102">
        <f t="shared" si="22"/>
        <v>1.0316913613290262</v>
      </c>
    </row>
    <row r="125" spans="1:12" ht="12.75">
      <c r="A125" s="71">
        <f t="shared" si="27"/>
        <v>15</v>
      </c>
      <c r="B125" s="9" t="s">
        <v>385</v>
      </c>
      <c r="C125" s="92">
        <v>43.34</v>
      </c>
      <c r="D125" s="10">
        <f t="shared" si="16"/>
        <v>22.824060000000003</v>
      </c>
      <c r="E125" s="10">
        <v>17.53</v>
      </c>
      <c r="F125" s="10">
        <f t="shared" si="24"/>
        <v>5.29406</v>
      </c>
      <c r="G125" s="10">
        <v>20.52</v>
      </c>
      <c r="H125" s="67">
        <f t="shared" si="18"/>
        <v>44.713503599999996</v>
      </c>
      <c r="I125" s="10">
        <f t="shared" si="25"/>
        <v>24.1935036</v>
      </c>
      <c r="J125" s="10">
        <f t="shared" si="26"/>
        <v>18.5818</v>
      </c>
      <c r="K125" s="10">
        <f t="shared" si="21"/>
        <v>5.6117036</v>
      </c>
      <c r="L125" s="102">
        <f t="shared" si="22"/>
        <v>1.0316913613290262</v>
      </c>
    </row>
    <row r="126" spans="1:12" ht="12.75">
      <c r="A126" s="71">
        <f t="shared" si="27"/>
        <v>16</v>
      </c>
      <c r="B126" s="9" t="s">
        <v>37</v>
      </c>
      <c r="C126" s="92">
        <v>165</v>
      </c>
      <c r="D126" s="10">
        <f t="shared" si="16"/>
        <v>86.72622</v>
      </c>
      <c r="E126" s="10">
        <v>66.61</v>
      </c>
      <c r="F126" s="10">
        <f t="shared" si="24"/>
        <v>20.11622</v>
      </c>
      <c r="G126" s="10">
        <v>77.99</v>
      </c>
      <c r="H126" s="67">
        <f t="shared" si="18"/>
        <v>169.91979320000002</v>
      </c>
      <c r="I126" s="10">
        <f t="shared" si="25"/>
        <v>91.9297932</v>
      </c>
      <c r="J126" s="10">
        <f t="shared" si="26"/>
        <v>70.6066</v>
      </c>
      <c r="K126" s="10">
        <f t="shared" si="21"/>
        <v>21.3231932</v>
      </c>
      <c r="L126" s="102">
        <f t="shared" si="22"/>
        <v>1.0298169284848486</v>
      </c>
    </row>
    <row r="127" spans="1:12" ht="12.75">
      <c r="A127" s="71">
        <f t="shared" si="27"/>
        <v>17</v>
      </c>
      <c r="B127" s="9" t="s">
        <v>94</v>
      </c>
      <c r="C127" s="92">
        <v>3232.28</v>
      </c>
      <c r="D127" s="10">
        <f t="shared" si="16"/>
        <v>1701.8702399999997</v>
      </c>
      <c r="E127" s="10">
        <v>1307.12</v>
      </c>
      <c r="F127" s="10">
        <f t="shared" si="24"/>
        <v>394.75023999999996</v>
      </c>
      <c r="G127" s="10">
        <v>1530.41</v>
      </c>
      <c r="H127" s="67">
        <f t="shared" si="18"/>
        <v>3334.3924544</v>
      </c>
      <c r="I127" s="10">
        <f t="shared" si="25"/>
        <v>1803.9824543999998</v>
      </c>
      <c r="J127" s="10">
        <f t="shared" si="26"/>
        <v>1385.5472</v>
      </c>
      <c r="K127" s="10">
        <f t="shared" si="21"/>
        <v>418.43525439999996</v>
      </c>
      <c r="L127" s="102">
        <f t="shared" si="22"/>
        <v>1.0315914631158192</v>
      </c>
    </row>
    <row r="128" spans="1:12" ht="25.5">
      <c r="A128" s="71">
        <f t="shared" si="27"/>
        <v>18</v>
      </c>
      <c r="B128" s="9" t="s">
        <v>95</v>
      </c>
      <c r="C128" s="92">
        <v>2422</v>
      </c>
      <c r="D128" s="10">
        <f t="shared" si="16"/>
        <v>1275.42618</v>
      </c>
      <c r="E128" s="10">
        <v>979.59</v>
      </c>
      <c r="F128" s="10">
        <f>E128*30.2%</f>
        <v>295.83618</v>
      </c>
      <c r="G128" s="10">
        <v>1146.93</v>
      </c>
      <c r="H128" s="67">
        <f t="shared" si="18"/>
        <v>2498.8817508</v>
      </c>
      <c r="I128" s="10">
        <f t="shared" si="25"/>
        <v>1351.9517508000001</v>
      </c>
      <c r="J128" s="10">
        <f t="shared" si="26"/>
        <v>1038.3654000000001</v>
      </c>
      <c r="K128" s="10">
        <f t="shared" si="21"/>
        <v>313.58635080000005</v>
      </c>
      <c r="L128" s="102">
        <f t="shared" si="22"/>
        <v>1.0317430845582165</v>
      </c>
    </row>
    <row r="129" spans="1:12" ht="12.75">
      <c r="A129" s="71">
        <f t="shared" si="27"/>
        <v>19</v>
      </c>
      <c r="B129" s="9" t="s">
        <v>96</v>
      </c>
      <c r="C129" s="92">
        <v>173</v>
      </c>
      <c r="D129" s="10">
        <f t="shared" si="16"/>
        <v>91.28322</v>
      </c>
      <c r="E129" s="10">
        <v>70.11</v>
      </c>
      <c r="F129" s="10">
        <f>E129*30.2%</f>
        <v>21.17322</v>
      </c>
      <c r="G129" s="10">
        <v>82.09</v>
      </c>
      <c r="H129" s="67">
        <f t="shared" si="18"/>
        <v>178.8502132</v>
      </c>
      <c r="I129" s="10">
        <f t="shared" si="25"/>
        <v>96.76021320000001</v>
      </c>
      <c r="J129" s="10">
        <f t="shared" si="26"/>
        <v>74.31660000000001</v>
      </c>
      <c r="K129" s="10">
        <f t="shared" si="21"/>
        <v>22.4436132</v>
      </c>
      <c r="L129" s="102">
        <f t="shared" si="22"/>
        <v>1.0338162612716764</v>
      </c>
    </row>
    <row r="130" spans="1:12" ht="12.75">
      <c r="A130" s="71">
        <f t="shared" si="27"/>
        <v>20</v>
      </c>
      <c r="B130" s="9" t="s">
        <v>97</v>
      </c>
      <c r="C130" s="92">
        <v>489</v>
      </c>
      <c r="D130" s="10">
        <f t="shared" si="16"/>
        <v>257.56164</v>
      </c>
      <c r="E130" s="10">
        <v>197.82</v>
      </c>
      <c r="F130" s="10">
        <f>E130*30.2%</f>
        <v>59.74164</v>
      </c>
      <c r="G130" s="10">
        <v>231.61</v>
      </c>
      <c r="H130" s="67">
        <f t="shared" si="18"/>
        <v>504.62533840000003</v>
      </c>
      <c r="I130" s="10">
        <f t="shared" si="25"/>
        <v>273.0153384</v>
      </c>
      <c r="J130" s="10">
        <f t="shared" si="26"/>
        <v>209.6892</v>
      </c>
      <c r="K130" s="10">
        <f t="shared" si="21"/>
        <v>63.3261384</v>
      </c>
      <c r="L130" s="102">
        <f t="shared" si="22"/>
        <v>1.0319536572597137</v>
      </c>
    </row>
    <row r="131" spans="1:12" ht="12.75">
      <c r="A131" s="71"/>
      <c r="B131" s="11" t="s">
        <v>98</v>
      </c>
      <c r="C131" s="92"/>
      <c r="D131" s="10">
        <f t="shared" si="16"/>
        <v>0</v>
      </c>
      <c r="E131" s="10"/>
      <c r="F131" s="10"/>
      <c r="G131" s="10"/>
      <c r="H131" s="67">
        <f t="shared" si="18"/>
        <v>0</v>
      </c>
      <c r="I131" s="10"/>
      <c r="J131" s="10">
        <f t="shared" si="26"/>
        <v>0</v>
      </c>
      <c r="K131" s="10">
        <f t="shared" si="21"/>
        <v>0</v>
      </c>
      <c r="L131" s="102"/>
    </row>
    <row r="132" spans="1:12" ht="12.75">
      <c r="A132" s="71">
        <v>1</v>
      </c>
      <c r="B132" s="9" t="s">
        <v>10</v>
      </c>
      <c r="C132" s="92">
        <v>177</v>
      </c>
      <c r="D132" s="10">
        <f t="shared" si="16"/>
        <v>93.24924</v>
      </c>
      <c r="E132" s="10">
        <v>71.62</v>
      </c>
      <c r="F132" s="10">
        <f aca="true" t="shared" si="28" ref="F132:F159">E132*30.2%</f>
        <v>21.62924</v>
      </c>
      <c r="G132" s="10">
        <v>83.85</v>
      </c>
      <c r="H132" s="67">
        <f t="shared" si="18"/>
        <v>182.69419440000001</v>
      </c>
      <c r="I132" s="10">
        <f aca="true" t="shared" si="29" ref="I132:I159">J132+K132</f>
        <v>98.8441944</v>
      </c>
      <c r="J132" s="10">
        <f t="shared" si="26"/>
        <v>75.91720000000001</v>
      </c>
      <c r="K132" s="10">
        <f t="shared" si="21"/>
        <v>22.9269944</v>
      </c>
      <c r="L132" s="102">
        <f t="shared" si="22"/>
        <v>1.0321705898305085</v>
      </c>
    </row>
    <row r="133" spans="1:12" ht="12.75">
      <c r="A133" s="71">
        <f aca="true" t="shared" si="30" ref="A133:A159">A132+1</f>
        <v>2</v>
      </c>
      <c r="B133" s="9" t="s">
        <v>12</v>
      </c>
      <c r="C133" s="92">
        <v>73</v>
      </c>
      <c r="D133" s="10">
        <f t="shared" si="16"/>
        <v>38.4741</v>
      </c>
      <c r="E133" s="10">
        <v>29.55</v>
      </c>
      <c r="F133" s="10">
        <f t="shared" si="28"/>
        <v>8.9241</v>
      </c>
      <c r="G133" s="10">
        <v>34.6</v>
      </c>
      <c r="H133" s="67">
        <f t="shared" si="18"/>
        <v>75.382546</v>
      </c>
      <c r="I133" s="10">
        <f t="shared" si="29"/>
        <v>40.782546</v>
      </c>
      <c r="J133" s="10">
        <f t="shared" si="26"/>
        <v>31.323000000000004</v>
      </c>
      <c r="K133" s="10">
        <f t="shared" si="21"/>
        <v>9.459546000000001</v>
      </c>
      <c r="L133" s="102">
        <f t="shared" si="22"/>
        <v>1.0326376164383562</v>
      </c>
    </row>
    <row r="134" spans="1:12" ht="12.75">
      <c r="A134" s="71">
        <f t="shared" si="30"/>
        <v>3</v>
      </c>
      <c r="B134" s="9" t="s">
        <v>99</v>
      </c>
      <c r="C134" s="92">
        <v>280</v>
      </c>
      <c r="D134" s="10">
        <f t="shared" si="16"/>
        <v>147.36036000000001</v>
      </c>
      <c r="E134" s="10">
        <v>113.18</v>
      </c>
      <c r="F134" s="10">
        <f t="shared" si="28"/>
        <v>34.18036</v>
      </c>
      <c r="G134" s="10">
        <v>132.52</v>
      </c>
      <c r="H134" s="67">
        <f t="shared" si="18"/>
        <v>288.72198160000005</v>
      </c>
      <c r="I134" s="10">
        <f t="shared" si="29"/>
        <v>156.2019816</v>
      </c>
      <c r="J134" s="10">
        <f t="shared" si="26"/>
        <v>119.97080000000001</v>
      </c>
      <c r="K134" s="10">
        <f t="shared" si="21"/>
        <v>36.2311816</v>
      </c>
      <c r="L134" s="102">
        <f t="shared" si="22"/>
        <v>1.0311499342857144</v>
      </c>
    </row>
    <row r="135" spans="1:12" ht="12.75">
      <c r="A135" s="71">
        <f t="shared" si="30"/>
        <v>4</v>
      </c>
      <c r="B135" s="9" t="s">
        <v>100</v>
      </c>
      <c r="C135" s="92">
        <v>467</v>
      </c>
      <c r="D135" s="10">
        <f t="shared" si="16"/>
        <v>245.83062</v>
      </c>
      <c r="E135" s="10">
        <v>188.81</v>
      </c>
      <c r="F135" s="10">
        <f t="shared" si="28"/>
        <v>57.02062</v>
      </c>
      <c r="G135" s="10">
        <v>221.06</v>
      </c>
      <c r="H135" s="67">
        <f t="shared" si="18"/>
        <v>481.6404572</v>
      </c>
      <c r="I135" s="10">
        <f t="shared" si="29"/>
        <v>260.5804572</v>
      </c>
      <c r="J135" s="106">
        <f t="shared" si="26"/>
        <v>200.13860000000003</v>
      </c>
      <c r="K135" s="10">
        <f t="shared" si="21"/>
        <v>60.44185720000001</v>
      </c>
      <c r="L135" s="102">
        <f t="shared" si="22"/>
        <v>1.031350015417559</v>
      </c>
    </row>
    <row r="136" spans="1:12" ht="12.75">
      <c r="A136" s="71">
        <f t="shared" si="30"/>
        <v>5</v>
      </c>
      <c r="B136" s="9" t="s">
        <v>386</v>
      </c>
      <c r="C136" s="92">
        <v>343</v>
      </c>
      <c r="D136" s="10">
        <f t="shared" si="16"/>
        <v>180.61344</v>
      </c>
      <c r="E136" s="10">
        <v>138.72</v>
      </c>
      <c r="F136" s="10">
        <f t="shared" si="28"/>
        <v>41.89344</v>
      </c>
      <c r="G136" s="10">
        <v>162.42</v>
      </c>
      <c r="H136" s="67">
        <f t="shared" si="18"/>
        <v>353.87024640000004</v>
      </c>
      <c r="I136" s="10">
        <f t="shared" si="29"/>
        <v>191.45024640000003</v>
      </c>
      <c r="J136" s="10">
        <f t="shared" si="26"/>
        <v>147.0432</v>
      </c>
      <c r="K136" s="10">
        <f t="shared" si="21"/>
        <v>44.407046400000006</v>
      </c>
      <c r="L136" s="102">
        <f t="shared" si="22"/>
        <v>1.0316916804664724</v>
      </c>
    </row>
    <row r="137" spans="1:12" ht="12.75">
      <c r="A137" s="71">
        <f t="shared" si="30"/>
        <v>6</v>
      </c>
      <c r="B137" s="9" t="s">
        <v>101</v>
      </c>
      <c r="C137" s="92">
        <v>90.4</v>
      </c>
      <c r="D137" s="10">
        <f t="shared" si="16"/>
        <v>47.60112</v>
      </c>
      <c r="E137" s="10">
        <v>36.56</v>
      </c>
      <c r="F137" s="10">
        <f t="shared" si="28"/>
        <v>11.041120000000001</v>
      </c>
      <c r="G137" s="10">
        <v>42.8</v>
      </c>
      <c r="H137" s="67">
        <f t="shared" si="18"/>
        <v>93.2571872</v>
      </c>
      <c r="I137" s="10">
        <f t="shared" si="29"/>
        <v>50.45718720000001</v>
      </c>
      <c r="J137" s="10">
        <f t="shared" si="26"/>
        <v>38.753600000000006</v>
      </c>
      <c r="K137" s="10">
        <f t="shared" si="21"/>
        <v>11.703587200000001</v>
      </c>
      <c r="L137" s="102">
        <f t="shared" si="22"/>
        <v>1.0316060530973452</v>
      </c>
    </row>
    <row r="138" spans="1:12" ht="25.5">
      <c r="A138" s="71">
        <f t="shared" si="30"/>
        <v>7</v>
      </c>
      <c r="B138" s="9" t="s">
        <v>387</v>
      </c>
      <c r="C138" s="92">
        <v>135</v>
      </c>
      <c r="D138" s="10">
        <f t="shared" si="16"/>
        <v>71.07618000000001</v>
      </c>
      <c r="E138" s="10">
        <v>54.59</v>
      </c>
      <c r="F138" s="10">
        <f t="shared" si="28"/>
        <v>16.48618</v>
      </c>
      <c r="G138" s="10">
        <v>63.91</v>
      </c>
      <c r="H138" s="67">
        <f t="shared" si="18"/>
        <v>139.2507508</v>
      </c>
      <c r="I138" s="10">
        <f t="shared" si="29"/>
        <v>75.34075080000001</v>
      </c>
      <c r="J138" s="10">
        <f t="shared" si="26"/>
        <v>57.86540000000001</v>
      </c>
      <c r="K138" s="10">
        <f t="shared" si="21"/>
        <v>17.4753508</v>
      </c>
      <c r="L138" s="102">
        <f t="shared" si="22"/>
        <v>1.031487042962963</v>
      </c>
    </row>
    <row r="139" spans="1:12" ht="12.75">
      <c r="A139" s="71">
        <f t="shared" si="30"/>
        <v>8</v>
      </c>
      <c r="B139" s="9" t="s">
        <v>388</v>
      </c>
      <c r="C139" s="92">
        <v>161</v>
      </c>
      <c r="D139" s="10">
        <f aca="true" t="shared" si="31" ref="D139:D200">E139+F139</f>
        <v>84.77322</v>
      </c>
      <c r="E139" s="10">
        <v>65.11</v>
      </c>
      <c r="F139" s="10">
        <f t="shared" si="28"/>
        <v>19.66322</v>
      </c>
      <c r="G139" s="10">
        <v>76.23</v>
      </c>
      <c r="H139" s="67">
        <f aca="true" t="shared" si="32" ref="H139:H202">I139+G139</f>
        <v>166.0896132</v>
      </c>
      <c r="I139" s="10">
        <f t="shared" si="29"/>
        <v>89.8596132</v>
      </c>
      <c r="J139" s="10">
        <f t="shared" si="26"/>
        <v>69.0166</v>
      </c>
      <c r="K139" s="10">
        <f aca="true" t="shared" si="33" ref="K139:K202">J139*30.2%</f>
        <v>20.843013199999998</v>
      </c>
      <c r="L139" s="102">
        <f aca="true" t="shared" si="34" ref="L139:L202">H139/C139</f>
        <v>1.0316125043478261</v>
      </c>
    </row>
    <row r="140" spans="1:12" ht="25.5">
      <c r="A140" s="71">
        <f t="shared" si="30"/>
        <v>9</v>
      </c>
      <c r="B140" s="9" t="s">
        <v>389</v>
      </c>
      <c r="C140" s="92">
        <v>133</v>
      </c>
      <c r="D140" s="10">
        <f t="shared" si="31"/>
        <v>69.77418</v>
      </c>
      <c r="E140" s="10">
        <v>53.59</v>
      </c>
      <c r="F140" s="10">
        <f t="shared" si="28"/>
        <v>16.18418</v>
      </c>
      <c r="G140" s="10">
        <v>62.74</v>
      </c>
      <c r="H140" s="67">
        <f t="shared" si="32"/>
        <v>136.7006308</v>
      </c>
      <c r="I140" s="10">
        <f t="shared" si="29"/>
        <v>73.9606308</v>
      </c>
      <c r="J140" s="10">
        <f t="shared" si="26"/>
        <v>56.805400000000006</v>
      </c>
      <c r="K140" s="10">
        <f t="shared" si="33"/>
        <v>17.155230800000002</v>
      </c>
      <c r="L140" s="102">
        <f t="shared" si="34"/>
        <v>1.0278242917293232</v>
      </c>
    </row>
    <row r="141" spans="1:12" ht="12.75">
      <c r="A141" s="69">
        <f t="shared" si="30"/>
        <v>10</v>
      </c>
      <c r="B141" s="9" t="s">
        <v>102</v>
      </c>
      <c r="C141" s="91">
        <v>85.46</v>
      </c>
      <c r="D141" s="10">
        <f t="shared" si="31"/>
        <v>44.99712</v>
      </c>
      <c r="E141" s="10">
        <v>34.56</v>
      </c>
      <c r="F141" s="10">
        <f t="shared" si="28"/>
        <v>10.43712</v>
      </c>
      <c r="G141" s="10">
        <v>40.46</v>
      </c>
      <c r="H141" s="67">
        <f t="shared" si="32"/>
        <v>88.1569472</v>
      </c>
      <c r="I141" s="10">
        <f t="shared" si="29"/>
        <v>47.696947200000004</v>
      </c>
      <c r="J141" s="10">
        <f t="shared" si="26"/>
        <v>36.6336</v>
      </c>
      <c r="K141" s="10">
        <f t="shared" si="33"/>
        <v>11.0633472</v>
      </c>
      <c r="L141" s="102">
        <f t="shared" si="34"/>
        <v>1.031558006084718</v>
      </c>
    </row>
    <row r="142" spans="1:12" ht="12.75">
      <c r="A142" s="69">
        <f t="shared" si="30"/>
        <v>11</v>
      </c>
      <c r="B142" s="9" t="s">
        <v>103</v>
      </c>
      <c r="C142" s="91">
        <v>79</v>
      </c>
      <c r="D142" s="10">
        <f t="shared" si="31"/>
        <v>41.729099999999995</v>
      </c>
      <c r="E142" s="10">
        <v>32.05</v>
      </c>
      <c r="F142" s="10">
        <f t="shared" si="28"/>
        <v>9.679099999999998</v>
      </c>
      <c r="G142" s="10">
        <v>37.53</v>
      </c>
      <c r="H142" s="67">
        <f t="shared" si="32"/>
        <v>81.762846</v>
      </c>
      <c r="I142" s="10">
        <f t="shared" si="29"/>
        <v>44.232845999999995</v>
      </c>
      <c r="J142" s="10">
        <f t="shared" si="26"/>
        <v>33.973</v>
      </c>
      <c r="K142" s="10">
        <f t="shared" si="33"/>
        <v>10.259846</v>
      </c>
      <c r="L142" s="102">
        <f t="shared" si="34"/>
        <v>1.0349727341772152</v>
      </c>
    </row>
    <row r="143" spans="1:12" ht="12.75">
      <c r="A143" s="69">
        <f t="shared" si="30"/>
        <v>12</v>
      </c>
      <c r="B143" s="9" t="s">
        <v>104</v>
      </c>
      <c r="C143" s="91">
        <v>71</v>
      </c>
      <c r="D143" s="10">
        <f t="shared" si="31"/>
        <v>37.1721</v>
      </c>
      <c r="E143" s="10">
        <v>28.55</v>
      </c>
      <c r="F143" s="10">
        <f t="shared" si="28"/>
        <v>8.6221</v>
      </c>
      <c r="G143" s="10">
        <v>33.42</v>
      </c>
      <c r="H143" s="67">
        <f t="shared" si="32"/>
        <v>72.82242600000001</v>
      </c>
      <c r="I143" s="10">
        <f t="shared" si="29"/>
        <v>39.402426000000006</v>
      </c>
      <c r="J143" s="10">
        <f aca="true" t="shared" si="35" ref="J143:J159">E143*1.06</f>
        <v>30.263</v>
      </c>
      <c r="K143" s="10">
        <f t="shared" si="33"/>
        <v>9.139426</v>
      </c>
      <c r="L143" s="102">
        <f t="shared" si="34"/>
        <v>1.025667971830986</v>
      </c>
    </row>
    <row r="144" spans="1:12" ht="12.75">
      <c r="A144" s="69">
        <f t="shared" si="30"/>
        <v>13</v>
      </c>
      <c r="B144" s="9" t="s">
        <v>105</v>
      </c>
      <c r="C144" s="91">
        <v>120</v>
      </c>
      <c r="D144" s="10">
        <f t="shared" si="31"/>
        <v>63.25116</v>
      </c>
      <c r="E144" s="10">
        <v>48.58</v>
      </c>
      <c r="F144" s="10">
        <f t="shared" si="28"/>
        <v>14.671159999999999</v>
      </c>
      <c r="G144" s="10">
        <v>56.88</v>
      </c>
      <c r="H144" s="67">
        <f t="shared" si="32"/>
        <v>123.9262296</v>
      </c>
      <c r="I144" s="10">
        <f t="shared" si="29"/>
        <v>67.0462296</v>
      </c>
      <c r="J144" s="10">
        <f t="shared" si="35"/>
        <v>51.4948</v>
      </c>
      <c r="K144" s="10">
        <f t="shared" si="33"/>
        <v>15.551429599999999</v>
      </c>
      <c r="L144" s="102">
        <f t="shared" si="34"/>
        <v>1.03271858</v>
      </c>
    </row>
    <row r="145" spans="1:12" ht="25.5">
      <c r="A145" s="69">
        <f t="shared" si="30"/>
        <v>14</v>
      </c>
      <c r="B145" s="9" t="s">
        <v>390</v>
      </c>
      <c r="C145" s="91">
        <v>186</v>
      </c>
      <c r="D145" s="10">
        <f t="shared" si="31"/>
        <v>97.80624</v>
      </c>
      <c r="E145" s="10">
        <v>75.12</v>
      </c>
      <c r="F145" s="10">
        <f t="shared" si="28"/>
        <v>22.68624</v>
      </c>
      <c r="G145" s="10">
        <v>87.95</v>
      </c>
      <c r="H145" s="67">
        <f t="shared" si="32"/>
        <v>191.62461439999998</v>
      </c>
      <c r="I145" s="10">
        <f t="shared" si="29"/>
        <v>103.6746144</v>
      </c>
      <c r="J145" s="10">
        <f t="shared" si="35"/>
        <v>79.6272</v>
      </c>
      <c r="K145" s="10">
        <f t="shared" si="33"/>
        <v>24.0474144</v>
      </c>
      <c r="L145" s="102">
        <f t="shared" si="34"/>
        <v>1.0302398623655913</v>
      </c>
    </row>
    <row r="146" spans="1:12" ht="12.75">
      <c r="A146" s="69">
        <f t="shared" si="30"/>
        <v>15</v>
      </c>
      <c r="B146" s="9" t="s">
        <v>391</v>
      </c>
      <c r="C146" s="91">
        <v>98</v>
      </c>
      <c r="D146" s="10">
        <f t="shared" si="31"/>
        <v>51.50712</v>
      </c>
      <c r="E146" s="10">
        <v>39.56</v>
      </c>
      <c r="F146" s="10">
        <f t="shared" si="28"/>
        <v>11.94712</v>
      </c>
      <c r="G146" s="10">
        <v>46.32</v>
      </c>
      <c r="H146" s="67">
        <f t="shared" si="32"/>
        <v>100.9175472</v>
      </c>
      <c r="I146" s="10">
        <f t="shared" si="29"/>
        <v>54.59754720000001</v>
      </c>
      <c r="J146" s="10">
        <f t="shared" si="35"/>
        <v>41.933600000000006</v>
      </c>
      <c r="K146" s="10">
        <f t="shared" si="33"/>
        <v>12.6639472</v>
      </c>
      <c r="L146" s="102">
        <f t="shared" si="34"/>
        <v>1.0297708897959184</v>
      </c>
    </row>
    <row r="147" spans="1:12" ht="12.75">
      <c r="A147" s="69">
        <f t="shared" si="30"/>
        <v>16</v>
      </c>
      <c r="B147" s="9" t="s">
        <v>85</v>
      </c>
      <c r="C147" s="91">
        <v>71</v>
      </c>
      <c r="D147" s="10">
        <f t="shared" si="31"/>
        <v>37.1721</v>
      </c>
      <c r="E147" s="10">
        <v>28.55</v>
      </c>
      <c r="F147" s="10">
        <f t="shared" si="28"/>
        <v>8.6221</v>
      </c>
      <c r="G147" s="10">
        <v>33.42</v>
      </c>
      <c r="H147" s="67">
        <f t="shared" si="32"/>
        <v>72.82242600000001</v>
      </c>
      <c r="I147" s="10">
        <f t="shared" si="29"/>
        <v>39.402426000000006</v>
      </c>
      <c r="J147" s="10">
        <f t="shared" si="35"/>
        <v>30.263</v>
      </c>
      <c r="K147" s="10">
        <f t="shared" si="33"/>
        <v>9.139426</v>
      </c>
      <c r="L147" s="102">
        <f t="shared" si="34"/>
        <v>1.025667971830986</v>
      </c>
    </row>
    <row r="148" spans="1:12" ht="12.75">
      <c r="A148" s="69">
        <f t="shared" si="30"/>
        <v>17</v>
      </c>
      <c r="B148" s="12" t="s">
        <v>453</v>
      </c>
      <c r="C148" s="91">
        <v>1472</v>
      </c>
      <c r="D148" s="10">
        <f t="shared" si="31"/>
        <v>805.287</v>
      </c>
      <c r="E148" s="10">
        <v>618.5</v>
      </c>
      <c r="F148" s="10">
        <f t="shared" si="28"/>
        <v>186.787</v>
      </c>
      <c r="G148" s="10">
        <v>666.82</v>
      </c>
      <c r="H148" s="67">
        <f t="shared" si="32"/>
        <v>1520.4242199999999</v>
      </c>
      <c r="I148" s="10">
        <f t="shared" si="29"/>
        <v>853.6042199999999</v>
      </c>
      <c r="J148" s="10">
        <f t="shared" si="35"/>
        <v>655.61</v>
      </c>
      <c r="K148" s="10">
        <f t="shared" si="33"/>
        <v>197.99421999999998</v>
      </c>
      <c r="L148" s="102">
        <f t="shared" si="34"/>
        <v>1.0328968885869565</v>
      </c>
    </row>
    <row r="149" spans="1:12" ht="12.75">
      <c r="A149" s="69">
        <f t="shared" si="30"/>
        <v>18</v>
      </c>
      <c r="B149" s="12" t="s">
        <v>454</v>
      </c>
      <c r="C149" s="91">
        <v>1583</v>
      </c>
      <c r="D149" s="10">
        <f t="shared" si="31"/>
        <v>865.93416</v>
      </c>
      <c r="E149" s="10">
        <v>665.08</v>
      </c>
      <c r="F149" s="10">
        <f t="shared" si="28"/>
        <v>200.85416</v>
      </c>
      <c r="G149" s="10">
        <v>717.03</v>
      </c>
      <c r="H149" s="67">
        <f t="shared" si="32"/>
        <v>1634.9202096</v>
      </c>
      <c r="I149" s="10">
        <f t="shared" si="29"/>
        <v>917.8902096</v>
      </c>
      <c r="J149" s="10">
        <f t="shared" si="35"/>
        <v>704.9848000000001</v>
      </c>
      <c r="K149" s="10">
        <f t="shared" si="33"/>
        <v>212.9054096</v>
      </c>
      <c r="L149" s="102">
        <f t="shared" si="34"/>
        <v>1.032798616298168</v>
      </c>
    </row>
    <row r="150" spans="1:12" ht="12.75">
      <c r="A150" s="69">
        <f t="shared" si="30"/>
        <v>19</v>
      </c>
      <c r="B150" s="12" t="s">
        <v>455</v>
      </c>
      <c r="C150" s="91">
        <v>1638</v>
      </c>
      <c r="D150" s="10">
        <f t="shared" si="31"/>
        <v>895.93224</v>
      </c>
      <c r="E150" s="10">
        <v>688.12</v>
      </c>
      <c r="F150" s="10">
        <f t="shared" si="28"/>
        <v>207.81224</v>
      </c>
      <c r="G150" s="10">
        <v>741.87</v>
      </c>
      <c r="H150" s="67">
        <f t="shared" si="32"/>
        <v>1691.5581744</v>
      </c>
      <c r="I150" s="10">
        <f t="shared" si="29"/>
        <v>949.6881744</v>
      </c>
      <c r="J150" s="10">
        <f t="shared" si="35"/>
        <v>729.4072</v>
      </c>
      <c r="K150" s="10">
        <f t="shared" si="33"/>
        <v>220.2809744</v>
      </c>
      <c r="L150" s="102">
        <f t="shared" si="34"/>
        <v>1.0326972981684983</v>
      </c>
    </row>
    <row r="151" spans="1:12" ht="12.75">
      <c r="A151" s="69">
        <f t="shared" si="30"/>
        <v>20</v>
      </c>
      <c r="B151" s="12" t="s">
        <v>456</v>
      </c>
      <c r="C151" s="91">
        <v>2159</v>
      </c>
      <c r="D151" s="10">
        <f t="shared" si="31"/>
        <v>1180.8749400000002</v>
      </c>
      <c r="E151" s="10">
        <v>906.97</v>
      </c>
      <c r="F151" s="10">
        <f t="shared" si="28"/>
        <v>273.90494</v>
      </c>
      <c r="G151" s="10">
        <v>977.82</v>
      </c>
      <c r="H151" s="67">
        <f t="shared" si="32"/>
        <v>2229.5474364</v>
      </c>
      <c r="I151" s="10">
        <f t="shared" si="29"/>
        <v>1251.7274364</v>
      </c>
      <c r="J151" s="10">
        <f t="shared" si="35"/>
        <v>961.3882000000001</v>
      </c>
      <c r="K151" s="10">
        <f t="shared" si="33"/>
        <v>290.3392364</v>
      </c>
      <c r="L151" s="102">
        <f t="shared" si="34"/>
        <v>1.032675977952756</v>
      </c>
    </row>
    <row r="152" spans="1:12" ht="12.75">
      <c r="A152" s="69">
        <f t="shared" si="30"/>
        <v>21</v>
      </c>
      <c r="B152" s="12" t="s">
        <v>457</v>
      </c>
      <c r="C152" s="91">
        <v>1575</v>
      </c>
      <c r="D152" s="10">
        <f t="shared" si="31"/>
        <v>861.36414</v>
      </c>
      <c r="E152" s="10">
        <v>661.57</v>
      </c>
      <c r="F152" s="10">
        <f t="shared" si="28"/>
        <v>199.79414</v>
      </c>
      <c r="G152" s="10">
        <v>713.25</v>
      </c>
      <c r="H152" s="67">
        <f t="shared" si="32"/>
        <v>1626.2959884000002</v>
      </c>
      <c r="I152" s="10">
        <f t="shared" si="29"/>
        <v>913.0459884</v>
      </c>
      <c r="J152" s="10">
        <f t="shared" si="35"/>
        <v>701.2642000000001</v>
      </c>
      <c r="K152" s="10">
        <f t="shared" si="33"/>
        <v>211.7817884</v>
      </c>
      <c r="L152" s="102">
        <f t="shared" si="34"/>
        <v>1.0325688815238097</v>
      </c>
    </row>
    <row r="153" spans="1:12" ht="12.75">
      <c r="A153" s="69">
        <f t="shared" si="30"/>
        <v>22</v>
      </c>
      <c r="B153" s="12" t="s">
        <v>458</v>
      </c>
      <c r="C153" s="91">
        <v>1570</v>
      </c>
      <c r="D153" s="10">
        <f t="shared" si="31"/>
        <v>858.7601400000001</v>
      </c>
      <c r="E153" s="10">
        <v>659.57</v>
      </c>
      <c r="F153" s="10">
        <f t="shared" si="28"/>
        <v>199.19014</v>
      </c>
      <c r="G153" s="10">
        <v>711.09</v>
      </c>
      <c r="H153" s="67">
        <f t="shared" si="32"/>
        <v>1621.3757484000002</v>
      </c>
      <c r="I153" s="10">
        <f t="shared" si="29"/>
        <v>910.2857484000001</v>
      </c>
      <c r="J153" s="10">
        <f t="shared" si="35"/>
        <v>699.1442000000001</v>
      </c>
      <c r="K153" s="10">
        <f t="shared" si="33"/>
        <v>211.1415484</v>
      </c>
      <c r="L153" s="102">
        <f t="shared" si="34"/>
        <v>1.032723406624204</v>
      </c>
    </row>
    <row r="154" spans="1:12" ht="12.75">
      <c r="A154" s="69">
        <f t="shared" si="30"/>
        <v>23</v>
      </c>
      <c r="B154" s="12" t="s">
        <v>459</v>
      </c>
      <c r="C154" s="91">
        <v>2156</v>
      </c>
      <c r="D154" s="10">
        <f t="shared" si="31"/>
        <v>1179.57294</v>
      </c>
      <c r="E154" s="10">
        <v>905.97</v>
      </c>
      <c r="F154" s="10">
        <f t="shared" si="28"/>
        <v>273.60294</v>
      </c>
      <c r="G154" s="10">
        <v>976.74</v>
      </c>
      <c r="H154" s="67">
        <f t="shared" si="32"/>
        <v>2227.0873164000004</v>
      </c>
      <c r="I154" s="10">
        <f t="shared" si="29"/>
        <v>1250.3473164000002</v>
      </c>
      <c r="J154" s="10">
        <f t="shared" si="35"/>
        <v>960.3282</v>
      </c>
      <c r="K154" s="10">
        <f t="shared" si="33"/>
        <v>290.01911640000003</v>
      </c>
      <c r="L154" s="102">
        <f t="shared" si="34"/>
        <v>1.032971853617811</v>
      </c>
    </row>
    <row r="155" spans="1:12" ht="12.75">
      <c r="A155" s="69">
        <f t="shared" si="30"/>
        <v>24</v>
      </c>
      <c r="B155" s="12" t="s">
        <v>460</v>
      </c>
      <c r="C155" s="91">
        <v>428</v>
      </c>
      <c r="D155" s="10">
        <f t="shared" si="31"/>
        <v>234.08658</v>
      </c>
      <c r="E155" s="10">
        <v>179.79</v>
      </c>
      <c r="F155" s="10">
        <f t="shared" si="28"/>
        <v>54.29658</v>
      </c>
      <c r="G155" s="10">
        <v>193.84</v>
      </c>
      <c r="H155" s="67">
        <f t="shared" si="32"/>
        <v>441.97177480000005</v>
      </c>
      <c r="I155" s="10">
        <f t="shared" si="29"/>
        <v>248.13177480000002</v>
      </c>
      <c r="J155" s="10">
        <f t="shared" si="35"/>
        <v>190.5774</v>
      </c>
      <c r="K155" s="10">
        <f t="shared" si="33"/>
        <v>57.554374800000005</v>
      </c>
      <c r="L155" s="102">
        <f t="shared" si="34"/>
        <v>1.0326443336448599</v>
      </c>
    </row>
    <row r="156" spans="1:12" ht="12.75">
      <c r="A156" s="69">
        <f t="shared" si="30"/>
        <v>25</v>
      </c>
      <c r="B156" s="12" t="s">
        <v>461</v>
      </c>
      <c r="C156" s="91">
        <v>416</v>
      </c>
      <c r="D156" s="10">
        <f t="shared" si="31"/>
        <v>227.56356</v>
      </c>
      <c r="E156" s="10">
        <v>174.78</v>
      </c>
      <c r="F156" s="10">
        <f t="shared" si="28"/>
        <v>52.78356</v>
      </c>
      <c r="G156" s="10">
        <v>188.44</v>
      </c>
      <c r="H156" s="67">
        <f t="shared" si="32"/>
        <v>429.6573736</v>
      </c>
      <c r="I156" s="10">
        <f t="shared" si="29"/>
        <v>241.21737360000003</v>
      </c>
      <c r="J156" s="10">
        <f t="shared" si="35"/>
        <v>185.26680000000002</v>
      </c>
      <c r="K156" s="10">
        <f t="shared" si="33"/>
        <v>55.950573600000006</v>
      </c>
      <c r="L156" s="102">
        <f t="shared" si="34"/>
        <v>1.032830225</v>
      </c>
    </row>
    <row r="157" spans="1:12" ht="12.75">
      <c r="A157" s="69">
        <f t="shared" si="30"/>
        <v>26</v>
      </c>
      <c r="B157" s="12" t="s">
        <v>462</v>
      </c>
      <c r="C157" s="91">
        <v>416</v>
      </c>
      <c r="D157" s="10">
        <f t="shared" si="31"/>
        <v>227.56356</v>
      </c>
      <c r="E157" s="10">
        <v>174.78</v>
      </c>
      <c r="F157" s="10">
        <f t="shared" si="28"/>
        <v>52.78356</v>
      </c>
      <c r="G157" s="10">
        <v>188.44</v>
      </c>
      <c r="H157" s="67">
        <f t="shared" si="32"/>
        <v>429.6573736</v>
      </c>
      <c r="I157" s="10">
        <f t="shared" si="29"/>
        <v>241.21737360000003</v>
      </c>
      <c r="J157" s="10">
        <f t="shared" si="35"/>
        <v>185.26680000000002</v>
      </c>
      <c r="K157" s="10">
        <f t="shared" si="33"/>
        <v>55.950573600000006</v>
      </c>
      <c r="L157" s="102">
        <f t="shared" si="34"/>
        <v>1.032830225</v>
      </c>
    </row>
    <row r="158" spans="1:12" ht="12.75">
      <c r="A158" s="69">
        <f t="shared" si="30"/>
        <v>27</v>
      </c>
      <c r="B158" s="12" t="s">
        <v>463</v>
      </c>
      <c r="C158" s="91">
        <v>448</v>
      </c>
      <c r="D158" s="10">
        <f t="shared" si="31"/>
        <v>245.17962</v>
      </c>
      <c r="E158" s="10">
        <v>188.31</v>
      </c>
      <c r="F158" s="10">
        <f t="shared" si="28"/>
        <v>56.86962</v>
      </c>
      <c r="G158" s="10">
        <v>203.01</v>
      </c>
      <c r="H158" s="67">
        <f t="shared" si="32"/>
        <v>462.90039720000004</v>
      </c>
      <c r="I158" s="10">
        <f t="shared" si="29"/>
        <v>259.89039720000005</v>
      </c>
      <c r="J158" s="10">
        <f t="shared" si="35"/>
        <v>199.60860000000002</v>
      </c>
      <c r="K158" s="10">
        <f t="shared" si="33"/>
        <v>60.28179720000001</v>
      </c>
      <c r="L158" s="102">
        <f t="shared" si="34"/>
        <v>1.0332598151785715</v>
      </c>
    </row>
    <row r="159" spans="1:12" ht="12.75">
      <c r="A159" s="69">
        <f t="shared" si="30"/>
        <v>28</v>
      </c>
      <c r="B159" s="12" t="s">
        <v>464</v>
      </c>
      <c r="C159" s="91">
        <v>6052</v>
      </c>
      <c r="D159" s="10">
        <f t="shared" si="31"/>
        <v>3310.49124</v>
      </c>
      <c r="E159" s="10">
        <v>2542.62</v>
      </c>
      <c r="F159" s="10">
        <f t="shared" si="28"/>
        <v>767.87124</v>
      </c>
      <c r="G159" s="10">
        <v>2741.23</v>
      </c>
      <c r="H159" s="67">
        <f t="shared" si="32"/>
        <v>6250.3507144</v>
      </c>
      <c r="I159" s="10">
        <f t="shared" si="29"/>
        <v>3509.1207144</v>
      </c>
      <c r="J159" s="10">
        <f t="shared" si="35"/>
        <v>2695.1772</v>
      </c>
      <c r="K159" s="10">
        <f t="shared" si="33"/>
        <v>813.9435144</v>
      </c>
      <c r="L159" s="102">
        <f t="shared" si="34"/>
        <v>1.0327744075346992</v>
      </c>
    </row>
    <row r="160" spans="1:12" ht="12.75">
      <c r="A160" s="69"/>
      <c r="B160" s="11" t="s">
        <v>106</v>
      </c>
      <c r="C160" s="91"/>
      <c r="D160" s="10"/>
      <c r="E160" s="10"/>
      <c r="F160" s="10"/>
      <c r="G160" s="10"/>
      <c r="H160" s="67">
        <f t="shared" si="32"/>
        <v>0</v>
      </c>
      <c r="I160" s="10"/>
      <c r="J160" s="10"/>
      <c r="K160" s="10"/>
      <c r="L160" s="102"/>
    </row>
    <row r="161" spans="1:12" ht="12.75">
      <c r="A161" s="69">
        <v>1</v>
      </c>
      <c r="B161" s="9" t="s">
        <v>10</v>
      </c>
      <c r="C161" s="91">
        <v>160</v>
      </c>
      <c r="D161" s="10">
        <f t="shared" si="31"/>
        <v>84.10919999999999</v>
      </c>
      <c r="E161" s="10">
        <v>64.6</v>
      </c>
      <c r="F161" s="10">
        <f aca="true" t="shared" si="36" ref="F161:F187">E161*30.2%</f>
        <v>19.509199999999996</v>
      </c>
      <c r="G161" s="10">
        <v>75.64</v>
      </c>
      <c r="H161" s="67">
        <f t="shared" si="32"/>
        <v>164.795752</v>
      </c>
      <c r="I161" s="10">
        <f aca="true" t="shared" si="37" ref="I161:I187">J161+K161</f>
        <v>89.155752</v>
      </c>
      <c r="J161" s="10">
        <f aca="true" t="shared" si="38" ref="J161:J187">E161*1.06</f>
        <v>68.476</v>
      </c>
      <c r="K161" s="10">
        <f t="shared" si="33"/>
        <v>20.679752</v>
      </c>
      <c r="L161" s="102">
        <f t="shared" si="34"/>
        <v>1.02997345</v>
      </c>
    </row>
    <row r="162" spans="1:12" ht="12.75">
      <c r="A162" s="69">
        <f aca="true" t="shared" si="39" ref="A162:A186">A161+1</f>
        <v>2</v>
      </c>
      <c r="B162" s="9" t="s">
        <v>107</v>
      </c>
      <c r="C162" s="91">
        <v>43.34</v>
      </c>
      <c r="D162" s="10">
        <f t="shared" si="31"/>
        <v>22.824060000000003</v>
      </c>
      <c r="E162" s="10">
        <v>17.53</v>
      </c>
      <c r="F162" s="10">
        <f t="shared" si="36"/>
        <v>5.29406</v>
      </c>
      <c r="G162" s="10">
        <v>20.52</v>
      </c>
      <c r="H162" s="67">
        <f t="shared" si="32"/>
        <v>44.713503599999996</v>
      </c>
      <c r="I162" s="10">
        <f t="shared" si="37"/>
        <v>24.1935036</v>
      </c>
      <c r="J162" s="10">
        <f t="shared" si="38"/>
        <v>18.5818</v>
      </c>
      <c r="K162" s="10">
        <f t="shared" si="33"/>
        <v>5.6117036</v>
      </c>
      <c r="L162" s="102">
        <f t="shared" si="34"/>
        <v>1.0316913613290262</v>
      </c>
    </row>
    <row r="163" spans="1:12" ht="12.75">
      <c r="A163" s="69">
        <f t="shared" si="39"/>
        <v>3</v>
      </c>
      <c r="B163" s="9" t="s">
        <v>108</v>
      </c>
      <c r="C163" s="91">
        <v>53.24</v>
      </c>
      <c r="D163" s="10">
        <f t="shared" si="31"/>
        <v>28.03206</v>
      </c>
      <c r="E163" s="10">
        <v>21.53</v>
      </c>
      <c r="F163" s="10">
        <f t="shared" si="36"/>
        <v>6.50206</v>
      </c>
      <c r="G163" s="10">
        <v>25.21</v>
      </c>
      <c r="H163" s="67">
        <f t="shared" si="32"/>
        <v>54.92398360000001</v>
      </c>
      <c r="I163" s="10">
        <f t="shared" si="37"/>
        <v>29.713983600000006</v>
      </c>
      <c r="J163" s="10">
        <f t="shared" si="38"/>
        <v>22.821800000000003</v>
      </c>
      <c r="K163" s="10">
        <f t="shared" si="33"/>
        <v>6.892183600000001</v>
      </c>
      <c r="L163" s="102">
        <f t="shared" si="34"/>
        <v>1.0316300450788882</v>
      </c>
    </row>
    <row r="164" spans="1:12" ht="12.75">
      <c r="A164" s="69">
        <f t="shared" si="39"/>
        <v>4</v>
      </c>
      <c r="B164" s="9" t="s">
        <v>109</v>
      </c>
      <c r="C164" s="91">
        <v>89</v>
      </c>
      <c r="D164" s="10">
        <f t="shared" si="31"/>
        <v>46.95012</v>
      </c>
      <c r="E164" s="10">
        <v>36.06</v>
      </c>
      <c r="F164" s="10">
        <f t="shared" si="36"/>
        <v>10.89012</v>
      </c>
      <c r="G164" s="10">
        <v>42.22</v>
      </c>
      <c r="H164" s="67">
        <f t="shared" si="32"/>
        <v>91.9871272</v>
      </c>
      <c r="I164" s="10">
        <f t="shared" si="37"/>
        <v>49.767127200000004</v>
      </c>
      <c r="J164" s="10">
        <f t="shared" si="38"/>
        <v>38.223600000000005</v>
      </c>
      <c r="K164" s="10">
        <f t="shared" si="33"/>
        <v>11.543527200000002</v>
      </c>
      <c r="L164" s="102">
        <f t="shared" si="34"/>
        <v>1.0335632269662922</v>
      </c>
    </row>
    <row r="165" spans="1:12" ht="12.75">
      <c r="A165" s="69">
        <f t="shared" si="39"/>
        <v>5</v>
      </c>
      <c r="B165" s="9" t="s">
        <v>773</v>
      </c>
      <c r="C165" s="91">
        <v>52</v>
      </c>
      <c r="D165" s="10">
        <f t="shared" si="31"/>
        <v>27.38106</v>
      </c>
      <c r="E165" s="10">
        <v>21.03</v>
      </c>
      <c r="F165" s="10">
        <f t="shared" si="36"/>
        <v>6.35106</v>
      </c>
      <c r="G165" s="10">
        <v>24.63</v>
      </c>
      <c r="H165" s="67">
        <f t="shared" si="32"/>
        <v>53.6539236</v>
      </c>
      <c r="I165" s="10">
        <f t="shared" si="37"/>
        <v>29.023923600000003</v>
      </c>
      <c r="J165" s="10">
        <f t="shared" si="38"/>
        <v>22.291800000000002</v>
      </c>
      <c r="K165" s="10">
        <f t="shared" si="33"/>
        <v>6.7321236</v>
      </c>
      <c r="L165" s="102">
        <f t="shared" si="34"/>
        <v>1.0318062230769232</v>
      </c>
    </row>
    <row r="166" spans="1:12" ht="12.75">
      <c r="A166" s="69">
        <f t="shared" si="39"/>
        <v>6</v>
      </c>
      <c r="B166" s="9" t="s">
        <v>110</v>
      </c>
      <c r="C166" s="91">
        <v>52</v>
      </c>
      <c r="D166" s="10">
        <f t="shared" si="31"/>
        <v>27.38106</v>
      </c>
      <c r="E166" s="10">
        <v>21.03</v>
      </c>
      <c r="F166" s="10">
        <f t="shared" si="36"/>
        <v>6.35106</v>
      </c>
      <c r="G166" s="10">
        <v>24.63</v>
      </c>
      <c r="H166" s="67">
        <f t="shared" si="32"/>
        <v>53.6539236</v>
      </c>
      <c r="I166" s="10">
        <f t="shared" si="37"/>
        <v>29.023923600000003</v>
      </c>
      <c r="J166" s="10">
        <f t="shared" si="38"/>
        <v>22.291800000000002</v>
      </c>
      <c r="K166" s="10">
        <f t="shared" si="33"/>
        <v>6.7321236</v>
      </c>
      <c r="L166" s="102">
        <f t="shared" si="34"/>
        <v>1.0318062230769232</v>
      </c>
    </row>
    <row r="167" spans="1:12" ht="12.75">
      <c r="A167" s="69">
        <f t="shared" si="39"/>
        <v>7</v>
      </c>
      <c r="B167" s="9" t="s">
        <v>111</v>
      </c>
      <c r="C167" s="91">
        <v>51</v>
      </c>
      <c r="D167" s="10">
        <f t="shared" si="31"/>
        <v>26.73006</v>
      </c>
      <c r="E167" s="10">
        <v>20.53</v>
      </c>
      <c r="F167" s="10">
        <f t="shared" si="36"/>
        <v>6.200060000000001</v>
      </c>
      <c r="G167" s="10">
        <v>24.04</v>
      </c>
      <c r="H167" s="67">
        <f t="shared" si="32"/>
        <v>52.3738636</v>
      </c>
      <c r="I167" s="10">
        <f t="shared" si="37"/>
        <v>28.3338636</v>
      </c>
      <c r="J167" s="10">
        <f t="shared" si="38"/>
        <v>21.7618</v>
      </c>
      <c r="K167" s="10">
        <f t="shared" si="33"/>
        <v>6.5720636</v>
      </c>
      <c r="L167" s="102">
        <f t="shared" si="34"/>
        <v>1.0269385019607844</v>
      </c>
    </row>
    <row r="168" spans="1:12" ht="12.75">
      <c r="A168" s="69">
        <f t="shared" si="39"/>
        <v>8</v>
      </c>
      <c r="B168" s="9" t="s">
        <v>112</v>
      </c>
      <c r="C168" s="91">
        <v>57</v>
      </c>
      <c r="D168" s="10">
        <f t="shared" si="31"/>
        <v>29.998079999999998</v>
      </c>
      <c r="E168" s="10">
        <v>23.04</v>
      </c>
      <c r="F168" s="10">
        <f t="shared" si="36"/>
        <v>6.95808</v>
      </c>
      <c r="G168" s="10">
        <v>26.97</v>
      </c>
      <c r="H168" s="67">
        <f t="shared" si="32"/>
        <v>58.7679648</v>
      </c>
      <c r="I168" s="10">
        <f t="shared" si="37"/>
        <v>31.7979648</v>
      </c>
      <c r="J168" s="10">
        <f t="shared" si="38"/>
        <v>24.4224</v>
      </c>
      <c r="K168" s="10">
        <f t="shared" si="33"/>
        <v>7.375564799999999</v>
      </c>
      <c r="L168" s="102">
        <f t="shared" si="34"/>
        <v>1.0310169263157896</v>
      </c>
    </row>
    <row r="169" spans="1:12" ht="12.75">
      <c r="A169" s="69">
        <f t="shared" si="39"/>
        <v>9</v>
      </c>
      <c r="B169" s="9" t="s">
        <v>113</v>
      </c>
      <c r="C169" s="91">
        <v>36</v>
      </c>
      <c r="D169" s="10">
        <f t="shared" si="31"/>
        <v>18.90504</v>
      </c>
      <c r="E169" s="10">
        <v>14.52</v>
      </c>
      <c r="F169" s="10">
        <f t="shared" si="36"/>
        <v>4.38504</v>
      </c>
      <c r="G169" s="10">
        <v>17</v>
      </c>
      <c r="H169" s="67">
        <f t="shared" si="32"/>
        <v>37.039342399999995</v>
      </c>
      <c r="I169" s="10">
        <f t="shared" si="37"/>
        <v>20.0393424</v>
      </c>
      <c r="J169" s="10">
        <f t="shared" si="38"/>
        <v>15.3912</v>
      </c>
      <c r="K169" s="10">
        <f t="shared" si="33"/>
        <v>4.648142399999999</v>
      </c>
      <c r="L169" s="102">
        <f t="shared" si="34"/>
        <v>1.0288706222222221</v>
      </c>
    </row>
    <row r="170" spans="1:12" ht="12.75">
      <c r="A170" s="69">
        <f t="shared" si="39"/>
        <v>10</v>
      </c>
      <c r="B170" s="9" t="s">
        <v>114</v>
      </c>
      <c r="C170" s="91">
        <v>36</v>
      </c>
      <c r="D170" s="10">
        <f t="shared" si="31"/>
        <v>18.90504</v>
      </c>
      <c r="E170" s="10">
        <v>14.52</v>
      </c>
      <c r="F170" s="10">
        <f t="shared" si="36"/>
        <v>4.38504</v>
      </c>
      <c r="G170" s="10">
        <v>17</v>
      </c>
      <c r="H170" s="67">
        <f t="shared" si="32"/>
        <v>37.039342399999995</v>
      </c>
      <c r="I170" s="10">
        <f t="shared" si="37"/>
        <v>20.0393424</v>
      </c>
      <c r="J170" s="10">
        <f t="shared" si="38"/>
        <v>15.3912</v>
      </c>
      <c r="K170" s="10">
        <f t="shared" si="33"/>
        <v>4.648142399999999</v>
      </c>
      <c r="L170" s="102">
        <f t="shared" si="34"/>
        <v>1.0288706222222221</v>
      </c>
    </row>
    <row r="171" spans="1:12" ht="12.75">
      <c r="A171" s="69">
        <f t="shared" si="39"/>
        <v>11</v>
      </c>
      <c r="B171" s="9" t="s">
        <v>115</v>
      </c>
      <c r="C171" s="91">
        <v>36</v>
      </c>
      <c r="D171" s="10">
        <f t="shared" si="31"/>
        <v>18.90504</v>
      </c>
      <c r="E171" s="10">
        <v>14.52</v>
      </c>
      <c r="F171" s="10">
        <f t="shared" si="36"/>
        <v>4.38504</v>
      </c>
      <c r="G171" s="10">
        <v>17</v>
      </c>
      <c r="H171" s="67">
        <f t="shared" si="32"/>
        <v>37.039342399999995</v>
      </c>
      <c r="I171" s="10">
        <f t="shared" si="37"/>
        <v>20.0393424</v>
      </c>
      <c r="J171" s="10">
        <f t="shared" si="38"/>
        <v>15.3912</v>
      </c>
      <c r="K171" s="10">
        <f t="shared" si="33"/>
        <v>4.648142399999999</v>
      </c>
      <c r="L171" s="102">
        <f t="shared" si="34"/>
        <v>1.0288706222222221</v>
      </c>
    </row>
    <row r="172" spans="1:12" ht="12.75">
      <c r="A172" s="69">
        <f t="shared" si="39"/>
        <v>12</v>
      </c>
      <c r="B172" s="9" t="s">
        <v>116</v>
      </c>
      <c r="C172" s="91">
        <v>36</v>
      </c>
      <c r="D172" s="10">
        <f t="shared" si="31"/>
        <v>18.90504</v>
      </c>
      <c r="E172" s="10">
        <v>14.52</v>
      </c>
      <c r="F172" s="10">
        <f t="shared" si="36"/>
        <v>4.38504</v>
      </c>
      <c r="G172" s="10">
        <v>17</v>
      </c>
      <c r="H172" s="67">
        <f t="shared" si="32"/>
        <v>37.039342399999995</v>
      </c>
      <c r="I172" s="10">
        <f t="shared" si="37"/>
        <v>20.0393424</v>
      </c>
      <c r="J172" s="10">
        <f t="shared" si="38"/>
        <v>15.3912</v>
      </c>
      <c r="K172" s="10">
        <f t="shared" si="33"/>
        <v>4.648142399999999</v>
      </c>
      <c r="L172" s="102">
        <f t="shared" si="34"/>
        <v>1.0288706222222221</v>
      </c>
    </row>
    <row r="173" spans="1:12" ht="12.75">
      <c r="A173" s="69">
        <f t="shared" si="39"/>
        <v>13</v>
      </c>
      <c r="B173" s="9" t="s">
        <v>117</v>
      </c>
      <c r="C173" s="91">
        <v>53.24</v>
      </c>
      <c r="D173" s="10">
        <f t="shared" si="31"/>
        <v>28.03206</v>
      </c>
      <c r="E173" s="10">
        <v>21.53</v>
      </c>
      <c r="F173" s="10">
        <f t="shared" si="36"/>
        <v>6.50206</v>
      </c>
      <c r="G173" s="10">
        <v>25.21</v>
      </c>
      <c r="H173" s="67">
        <f t="shared" si="32"/>
        <v>54.92398360000001</v>
      </c>
      <c r="I173" s="10">
        <f t="shared" si="37"/>
        <v>29.713983600000006</v>
      </c>
      <c r="J173" s="10">
        <f t="shared" si="38"/>
        <v>22.821800000000003</v>
      </c>
      <c r="K173" s="10">
        <f t="shared" si="33"/>
        <v>6.892183600000001</v>
      </c>
      <c r="L173" s="102">
        <f t="shared" si="34"/>
        <v>1.0316300450788882</v>
      </c>
    </row>
    <row r="174" spans="1:12" ht="12.75">
      <c r="A174" s="69">
        <f t="shared" si="39"/>
        <v>14</v>
      </c>
      <c r="B174" s="9" t="s">
        <v>118</v>
      </c>
      <c r="C174" s="91">
        <v>36</v>
      </c>
      <c r="D174" s="10">
        <f t="shared" si="31"/>
        <v>18.90504</v>
      </c>
      <c r="E174" s="10">
        <v>14.52</v>
      </c>
      <c r="F174" s="10">
        <f t="shared" si="36"/>
        <v>4.38504</v>
      </c>
      <c r="G174" s="10">
        <v>17</v>
      </c>
      <c r="H174" s="67">
        <f t="shared" si="32"/>
        <v>37.039342399999995</v>
      </c>
      <c r="I174" s="10">
        <f t="shared" si="37"/>
        <v>20.0393424</v>
      </c>
      <c r="J174" s="10">
        <f t="shared" si="38"/>
        <v>15.3912</v>
      </c>
      <c r="K174" s="10">
        <f t="shared" si="33"/>
        <v>4.648142399999999</v>
      </c>
      <c r="L174" s="102">
        <f t="shared" si="34"/>
        <v>1.0288706222222221</v>
      </c>
    </row>
    <row r="175" spans="1:12" ht="12.75">
      <c r="A175" s="69">
        <f t="shared" si="39"/>
        <v>15</v>
      </c>
      <c r="B175" s="9" t="s">
        <v>119</v>
      </c>
      <c r="C175" s="91">
        <v>36</v>
      </c>
      <c r="D175" s="10">
        <f t="shared" si="31"/>
        <v>18.90504</v>
      </c>
      <c r="E175" s="10">
        <v>14.52</v>
      </c>
      <c r="F175" s="10">
        <f t="shared" si="36"/>
        <v>4.38504</v>
      </c>
      <c r="G175" s="10">
        <v>17</v>
      </c>
      <c r="H175" s="67">
        <f t="shared" si="32"/>
        <v>37.039342399999995</v>
      </c>
      <c r="I175" s="10">
        <f t="shared" si="37"/>
        <v>20.0393424</v>
      </c>
      <c r="J175" s="10">
        <f t="shared" si="38"/>
        <v>15.3912</v>
      </c>
      <c r="K175" s="10">
        <f t="shared" si="33"/>
        <v>4.648142399999999</v>
      </c>
      <c r="L175" s="102">
        <f t="shared" si="34"/>
        <v>1.0288706222222221</v>
      </c>
    </row>
    <row r="176" spans="1:12" ht="12.75">
      <c r="A176" s="69">
        <f t="shared" si="39"/>
        <v>16</v>
      </c>
      <c r="B176" s="9" t="s">
        <v>392</v>
      </c>
      <c r="C176" s="91">
        <v>36</v>
      </c>
      <c r="D176" s="10">
        <f t="shared" si="31"/>
        <v>18.90504</v>
      </c>
      <c r="E176" s="10">
        <v>14.52</v>
      </c>
      <c r="F176" s="10">
        <f t="shared" si="36"/>
        <v>4.38504</v>
      </c>
      <c r="G176" s="10">
        <v>17</v>
      </c>
      <c r="H176" s="67">
        <f t="shared" si="32"/>
        <v>37.039342399999995</v>
      </c>
      <c r="I176" s="10">
        <f t="shared" si="37"/>
        <v>20.0393424</v>
      </c>
      <c r="J176" s="10">
        <f t="shared" si="38"/>
        <v>15.3912</v>
      </c>
      <c r="K176" s="10">
        <f t="shared" si="33"/>
        <v>4.648142399999999</v>
      </c>
      <c r="L176" s="102">
        <f t="shared" si="34"/>
        <v>1.0288706222222221</v>
      </c>
    </row>
    <row r="177" spans="1:12" ht="12.75">
      <c r="A177" s="69">
        <f t="shared" si="39"/>
        <v>17</v>
      </c>
      <c r="B177" s="9" t="s">
        <v>120</v>
      </c>
      <c r="C177" s="91">
        <v>87</v>
      </c>
      <c r="D177" s="10">
        <f t="shared" si="31"/>
        <v>45.648120000000006</v>
      </c>
      <c r="E177" s="10">
        <v>35.06</v>
      </c>
      <c r="F177" s="10">
        <f t="shared" si="36"/>
        <v>10.58812</v>
      </c>
      <c r="G177" s="10">
        <v>41.05</v>
      </c>
      <c r="H177" s="67">
        <f t="shared" si="32"/>
        <v>89.4370072</v>
      </c>
      <c r="I177" s="10">
        <f t="shared" si="37"/>
        <v>48.3870072</v>
      </c>
      <c r="J177" s="10">
        <f t="shared" si="38"/>
        <v>37.1636</v>
      </c>
      <c r="K177" s="10">
        <f t="shared" si="33"/>
        <v>11.2234072</v>
      </c>
      <c r="L177" s="102">
        <f t="shared" si="34"/>
        <v>1.0280115770114941</v>
      </c>
    </row>
    <row r="178" spans="1:12" ht="12.75">
      <c r="A178" s="69">
        <f t="shared" si="39"/>
        <v>18</v>
      </c>
      <c r="B178" s="9" t="s">
        <v>121</v>
      </c>
      <c r="C178" s="91">
        <v>36</v>
      </c>
      <c r="D178" s="10">
        <f t="shared" si="31"/>
        <v>18.90504</v>
      </c>
      <c r="E178" s="10">
        <v>14.52</v>
      </c>
      <c r="F178" s="10">
        <f t="shared" si="36"/>
        <v>4.38504</v>
      </c>
      <c r="G178" s="10">
        <v>17</v>
      </c>
      <c r="H178" s="67">
        <f t="shared" si="32"/>
        <v>37.039342399999995</v>
      </c>
      <c r="I178" s="10">
        <f t="shared" si="37"/>
        <v>20.0393424</v>
      </c>
      <c r="J178" s="10">
        <f t="shared" si="38"/>
        <v>15.3912</v>
      </c>
      <c r="K178" s="10">
        <f t="shared" si="33"/>
        <v>4.648142399999999</v>
      </c>
      <c r="L178" s="102">
        <f t="shared" si="34"/>
        <v>1.0288706222222221</v>
      </c>
    </row>
    <row r="179" spans="1:12" ht="12.75">
      <c r="A179" s="69">
        <f t="shared" si="39"/>
        <v>19</v>
      </c>
      <c r="B179" s="9" t="s">
        <v>122</v>
      </c>
      <c r="C179" s="91">
        <v>48.3</v>
      </c>
      <c r="D179" s="10">
        <f t="shared" si="31"/>
        <v>25.428060000000002</v>
      </c>
      <c r="E179" s="10">
        <v>19.53</v>
      </c>
      <c r="F179" s="10">
        <f t="shared" si="36"/>
        <v>5.89806</v>
      </c>
      <c r="G179" s="10">
        <v>22.87</v>
      </c>
      <c r="H179" s="67">
        <f t="shared" si="32"/>
        <v>49.8237436</v>
      </c>
      <c r="I179" s="10">
        <f t="shared" si="37"/>
        <v>26.953743600000003</v>
      </c>
      <c r="J179" s="10">
        <f t="shared" si="38"/>
        <v>20.701800000000002</v>
      </c>
      <c r="K179" s="10">
        <f t="shared" si="33"/>
        <v>6.251943600000001</v>
      </c>
      <c r="L179" s="102">
        <f t="shared" si="34"/>
        <v>1.0315474865424432</v>
      </c>
    </row>
    <row r="180" spans="1:12" ht="12.75">
      <c r="A180" s="69">
        <f t="shared" si="39"/>
        <v>20</v>
      </c>
      <c r="B180" s="9" t="s">
        <v>123</v>
      </c>
      <c r="C180" s="91">
        <v>53.24</v>
      </c>
      <c r="D180" s="10">
        <f t="shared" si="31"/>
        <v>28.03206</v>
      </c>
      <c r="E180" s="10">
        <v>21.53</v>
      </c>
      <c r="F180" s="10">
        <f t="shared" si="36"/>
        <v>6.50206</v>
      </c>
      <c r="G180" s="10">
        <v>25.21</v>
      </c>
      <c r="H180" s="67">
        <f t="shared" si="32"/>
        <v>54.92398360000001</v>
      </c>
      <c r="I180" s="10">
        <f t="shared" si="37"/>
        <v>29.713983600000006</v>
      </c>
      <c r="J180" s="10">
        <f t="shared" si="38"/>
        <v>22.821800000000003</v>
      </c>
      <c r="K180" s="10">
        <f t="shared" si="33"/>
        <v>6.892183600000001</v>
      </c>
      <c r="L180" s="102">
        <f t="shared" si="34"/>
        <v>1.0316300450788882</v>
      </c>
    </row>
    <row r="181" spans="1:12" ht="12.75">
      <c r="A181" s="69">
        <f t="shared" si="39"/>
        <v>21</v>
      </c>
      <c r="B181" s="9" t="s">
        <v>124</v>
      </c>
      <c r="C181" s="91">
        <v>36</v>
      </c>
      <c r="D181" s="10">
        <f t="shared" si="31"/>
        <v>18.90504</v>
      </c>
      <c r="E181" s="10">
        <v>14.52</v>
      </c>
      <c r="F181" s="10">
        <f t="shared" si="36"/>
        <v>4.38504</v>
      </c>
      <c r="G181" s="10">
        <v>17</v>
      </c>
      <c r="H181" s="67">
        <f t="shared" si="32"/>
        <v>37.039342399999995</v>
      </c>
      <c r="I181" s="10">
        <f t="shared" si="37"/>
        <v>20.0393424</v>
      </c>
      <c r="J181" s="10">
        <f t="shared" si="38"/>
        <v>15.3912</v>
      </c>
      <c r="K181" s="10">
        <f t="shared" si="33"/>
        <v>4.648142399999999</v>
      </c>
      <c r="L181" s="102">
        <f t="shared" si="34"/>
        <v>1.0288706222222221</v>
      </c>
    </row>
    <row r="182" spans="1:12" ht="12.75">
      <c r="A182" s="69">
        <f t="shared" si="39"/>
        <v>22</v>
      </c>
      <c r="B182" s="9" t="s">
        <v>125</v>
      </c>
      <c r="C182" s="91">
        <v>62</v>
      </c>
      <c r="D182" s="10">
        <f t="shared" si="31"/>
        <v>32.60208</v>
      </c>
      <c r="E182" s="10">
        <v>25.04</v>
      </c>
      <c r="F182" s="10">
        <f t="shared" si="36"/>
        <v>7.56208</v>
      </c>
      <c r="G182" s="10">
        <v>29.32</v>
      </c>
      <c r="H182" s="67">
        <f t="shared" si="32"/>
        <v>63.8782048</v>
      </c>
      <c r="I182" s="10">
        <f t="shared" si="37"/>
        <v>34.5582048</v>
      </c>
      <c r="J182" s="10">
        <f t="shared" si="38"/>
        <v>26.5424</v>
      </c>
      <c r="K182" s="10">
        <f t="shared" si="33"/>
        <v>8.0158048</v>
      </c>
      <c r="L182" s="102">
        <f t="shared" si="34"/>
        <v>1.0302936258064517</v>
      </c>
    </row>
    <row r="183" spans="1:12" ht="12.75">
      <c r="A183" s="69">
        <f t="shared" si="39"/>
        <v>23</v>
      </c>
      <c r="B183" s="9" t="s">
        <v>126</v>
      </c>
      <c r="C183" s="91">
        <v>51</v>
      </c>
      <c r="D183" s="10">
        <f t="shared" si="31"/>
        <v>26.73006</v>
      </c>
      <c r="E183" s="10">
        <v>20.53</v>
      </c>
      <c r="F183" s="10">
        <f t="shared" si="36"/>
        <v>6.200060000000001</v>
      </c>
      <c r="G183" s="10">
        <v>24.04</v>
      </c>
      <c r="H183" s="67">
        <f t="shared" si="32"/>
        <v>52.3738636</v>
      </c>
      <c r="I183" s="10">
        <f t="shared" si="37"/>
        <v>28.3338636</v>
      </c>
      <c r="J183" s="10">
        <f t="shared" si="38"/>
        <v>21.7618</v>
      </c>
      <c r="K183" s="10">
        <f t="shared" si="33"/>
        <v>6.5720636</v>
      </c>
      <c r="L183" s="102">
        <f t="shared" si="34"/>
        <v>1.0269385019607844</v>
      </c>
    </row>
    <row r="184" spans="1:12" ht="12.75">
      <c r="A184" s="69">
        <f t="shared" si="39"/>
        <v>24</v>
      </c>
      <c r="B184" s="9" t="s">
        <v>393</v>
      </c>
      <c r="C184" s="91">
        <v>53.24</v>
      </c>
      <c r="D184" s="10">
        <f t="shared" si="31"/>
        <v>28.03206</v>
      </c>
      <c r="E184" s="10">
        <v>21.53</v>
      </c>
      <c r="F184" s="10">
        <f t="shared" si="36"/>
        <v>6.50206</v>
      </c>
      <c r="G184" s="10">
        <v>25.21</v>
      </c>
      <c r="H184" s="67">
        <f t="shared" si="32"/>
        <v>54.92398360000001</v>
      </c>
      <c r="I184" s="10">
        <f t="shared" si="37"/>
        <v>29.713983600000006</v>
      </c>
      <c r="J184" s="10">
        <f t="shared" si="38"/>
        <v>22.821800000000003</v>
      </c>
      <c r="K184" s="10">
        <f t="shared" si="33"/>
        <v>6.892183600000001</v>
      </c>
      <c r="L184" s="102">
        <f t="shared" si="34"/>
        <v>1.0316300450788882</v>
      </c>
    </row>
    <row r="185" spans="1:12" ht="12.75">
      <c r="A185" s="69">
        <f t="shared" si="39"/>
        <v>25</v>
      </c>
      <c r="B185" s="9" t="s">
        <v>127</v>
      </c>
      <c r="C185" s="91">
        <v>281</v>
      </c>
      <c r="D185" s="10">
        <f t="shared" si="31"/>
        <v>148.01136000000002</v>
      </c>
      <c r="E185" s="10">
        <v>113.68</v>
      </c>
      <c r="F185" s="10">
        <f t="shared" si="36"/>
        <v>34.331360000000004</v>
      </c>
      <c r="G185" s="10">
        <v>133.11</v>
      </c>
      <c r="H185" s="67">
        <f t="shared" si="32"/>
        <v>290.00204160000004</v>
      </c>
      <c r="I185" s="10">
        <f t="shared" si="37"/>
        <v>156.89204160000003</v>
      </c>
      <c r="J185" s="10">
        <f t="shared" si="38"/>
        <v>120.50080000000001</v>
      </c>
      <c r="K185" s="10">
        <f t="shared" si="33"/>
        <v>36.3912416</v>
      </c>
      <c r="L185" s="102">
        <f t="shared" si="34"/>
        <v>1.032035735231317</v>
      </c>
    </row>
    <row r="186" spans="1:12" ht="12.75">
      <c r="A186" s="69">
        <f t="shared" si="39"/>
        <v>26</v>
      </c>
      <c r="B186" s="9" t="s">
        <v>128</v>
      </c>
      <c r="C186" s="91">
        <v>189</v>
      </c>
      <c r="D186" s="10">
        <f t="shared" si="31"/>
        <v>99.75924</v>
      </c>
      <c r="E186" s="10">
        <v>76.62</v>
      </c>
      <c r="F186" s="10">
        <f t="shared" si="36"/>
        <v>23.13924</v>
      </c>
      <c r="G186" s="10">
        <v>89.71</v>
      </c>
      <c r="H186" s="67">
        <f t="shared" si="32"/>
        <v>195.4547944</v>
      </c>
      <c r="I186" s="10">
        <f t="shared" si="37"/>
        <v>105.7447944</v>
      </c>
      <c r="J186" s="10">
        <f t="shared" si="38"/>
        <v>81.2172</v>
      </c>
      <c r="K186" s="10">
        <f t="shared" si="33"/>
        <v>24.5275944</v>
      </c>
      <c r="L186" s="102">
        <f t="shared" si="34"/>
        <v>1.0341523513227513</v>
      </c>
    </row>
    <row r="187" spans="1:12" ht="12.75">
      <c r="A187" s="72">
        <v>27</v>
      </c>
      <c r="B187" s="9" t="s">
        <v>495</v>
      </c>
      <c r="C187" s="91">
        <v>123</v>
      </c>
      <c r="D187" s="10">
        <f t="shared" si="31"/>
        <v>67.15716</v>
      </c>
      <c r="E187" s="10">
        <v>51.58</v>
      </c>
      <c r="F187" s="10">
        <f t="shared" si="36"/>
        <v>15.57716</v>
      </c>
      <c r="G187" s="10">
        <v>55.61</v>
      </c>
      <c r="H187" s="67">
        <f t="shared" si="32"/>
        <v>126.79658959999999</v>
      </c>
      <c r="I187" s="10">
        <f t="shared" si="37"/>
        <v>71.18658959999999</v>
      </c>
      <c r="J187" s="10">
        <f t="shared" si="38"/>
        <v>54.6748</v>
      </c>
      <c r="K187" s="10">
        <f t="shared" si="33"/>
        <v>16.5117896</v>
      </c>
      <c r="L187" s="102">
        <f t="shared" si="34"/>
        <v>1.030866582113821</v>
      </c>
    </row>
    <row r="188" spans="1:12" ht="12.75">
      <c r="A188" s="69"/>
      <c r="B188" s="11" t="s">
        <v>129</v>
      </c>
      <c r="C188" s="91"/>
      <c r="D188" s="10"/>
      <c r="E188" s="10"/>
      <c r="F188" s="10"/>
      <c r="G188" s="10"/>
      <c r="H188" s="67"/>
      <c r="I188" s="10"/>
      <c r="J188" s="10"/>
      <c r="K188" s="10"/>
      <c r="L188" s="102"/>
    </row>
    <row r="189" spans="1:12" ht="12.75">
      <c r="A189" s="69">
        <v>1</v>
      </c>
      <c r="B189" s="9" t="s">
        <v>130</v>
      </c>
      <c r="C189" s="91">
        <v>53.24</v>
      </c>
      <c r="D189" s="10">
        <f t="shared" si="31"/>
        <v>28.03206</v>
      </c>
      <c r="E189" s="10">
        <v>21.53</v>
      </c>
      <c r="F189" s="10">
        <f aca="true" t="shared" si="40" ref="F189:F215">E189*30.2%</f>
        <v>6.50206</v>
      </c>
      <c r="G189" s="10">
        <v>25.21</v>
      </c>
      <c r="H189" s="67">
        <f t="shared" si="32"/>
        <v>54.92398360000001</v>
      </c>
      <c r="I189" s="10">
        <f aca="true" t="shared" si="41" ref="I189:I215">J189+K189</f>
        <v>29.713983600000006</v>
      </c>
      <c r="J189" s="10">
        <f aca="true" t="shared" si="42" ref="J189:J215">E189*1.06</f>
        <v>22.821800000000003</v>
      </c>
      <c r="K189" s="10">
        <f t="shared" si="33"/>
        <v>6.892183600000001</v>
      </c>
      <c r="L189" s="102">
        <f t="shared" si="34"/>
        <v>1.0316300450788882</v>
      </c>
    </row>
    <row r="190" spans="1:12" ht="12.75">
      <c r="A190" s="69">
        <f aca="true" t="shared" si="43" ref="A190:A215">A189+1</f>
        <v>2</v>
      </c>
      <c r="B190" s="9" t="s">
        <v>131</v>
      </c>
      <c r="C190" s="91">
        <v>53.24</v>
      </c>
      <c r="D190" s="10">
        <f t="shared" si="31"/>
        <v>28.03206</v>
      </c>
      <c r="E190" s="10">
        <v>21.53</v>
      </c>
      <c r="F190" s="10">
        <f t="shared" si="40"/>
        <v>6.50206</v>
      </c>
      <c r="G190" s="10">
        <v>25.21</v>
      </c>
      <c r="H190" s="67">
        <f t="shared" si="32"/>
        <v>54.92398360000001</v>
      </c>
      <c r="I190" s="10">
        <f t="shared" si="41"/>
        <v>29.713983600000006</v>
      </c>
      <c r="J190" s="10">
        <f t="shared" si="42"/>
        <v>22.821800000000003</v>
      </c>
      <c r="K190" s="10">
        <f t="shared" si="33"/>
        <v>6.892183600000001</v>
      </c>
      <c r="L190" s="102">
        <f t="shared" si="34"/>
        <v>1.0316300450788882</v>
      </c>
    </row>
    <row r="191" spans="1:12" ht="12.75">
      <c r="A191" s="69">
        <f t="shared" si="43"/>
        <v>3</v>
      </c>
      <c r="B191" s="9" t="s">
        <v>132</v>
      </c>
      <c r="C191" s="91">
        <v>53.24</v>
      </c>
      <c r="D191" s="10">
        <f t="shared" si="31"/>
        <v>28.03206</v>
      </c>
      <c r="E191" s="10">
        <v>21.53</v>
      </c>
      <c r="F191" s="10">
        <f t="shared" si="40"/>
        <v>6.50206</v>
      </c>
      <c r="G191" s="10">
        <v>25.21</v>
      </c>
      <c r="H191" s="67">
        <f t="shared" si="32"/>
        <v>54.92398360000001</v>
      </c>
      <c r="I191" s="10">
        <f t="shared" si="41"/>
        <v>29.713983600000006</v>
      </c>
      <c r="J191" s="10">
        <f t="shared" si="42"/>
        <v>22.821800000000003</v>
      </c>
      <c r="K191" s="10">
        <f t="shared" si="33"/>
        <v>6.892183600000001</v>
      </c>
      <c r="L191" s="102">
        <f t="shared" si="34"/>
        <v>1.0316300450788882</v>
      </c>
    </row>
    <row r="192" spans="1:12" ht="12.75">
      <c r="A192" s="69">
        <f t="shared" si="43"/>
        <v>4</v>
      </c>
      <c r="B192" s="9" t="s">
        <v>133</v>
      </c>
      <c r="C192" s="91">
        <v>71</v>
      </c>
      <c r="D192" s="10">
        <f t="shared" si="31"/>
        <v>37.1721</v>
      </c>
      <c r="E192" s="10">
        <v>28.55</v>
      </c>
      <c r="F192" s="10">
        <f t="shared" si="40"/>
        <v>8.6221</v>
      </c>
      <c r="G192" s="10">
        <v>33.42</v>
      </c>
      <c r="H192" s="67">
        <f t="shared" si="32"/>
        <v>72.82242600000001</v>
      </c>
      <c r="I192" s="10">
        <f t="shared" si="41"/>
        <v>39.402426000000006</v>
      </c>
      <c r="J192" s="10">
        <f t="shared" si="42"/>
        <v>30.263</v>
      </c>
      <c r="K192" s="10">
        <f t="shared" si="33"/>
        <v>9.139426</v>
      </c>
      <c r="L192" s="102">
        <f t="shared" si="34"/>
        <v>1.025667971830986</v>
      </c>
    </row>
    <row r="193" spans="1:12" ht="12.75">
      <c r="A193" s="69">
        <f t="shared" si="43"/>
        <v>5</v>
      </c>
      <c r="B193" s="9" t="s">
        <v>134</v>
      </c>
      <c r="C193" s="91">
        <v>76</v>
      </c>
      <c r="D193" s="10">
        <f t="shared" si="31"/>
        <v>39.7761</v>
      </c>
      <c r="E193" s="10">
        <v>30.55</v>
      </c>
      <c r="F193" s="10">
        <f t="shared" si="40"/>
        <v>9.2261</v>
      </c>
      <c r="G193" s="10">
        <v>35.77</v>
      </c>
      <c r="H193" s="67">
        <f t="shared" si="32"/>
        <v>77.93266600000001</v>
      </c>
      <c r="I193" s="10">
        <f t="shared" si="41"/>
        <v>42.162666</v>
      </c>
      <c r="J193" s="10">
        <f t="shared" si="42"/>
        <v>32.383</v>
      </c>
      <c r="K193" s="10">
        <f t="shared" si="33"/>
        <v>9.779666</v>
      </c>
      <c r="L193" s="102">
        <f t="shared" si="34"/>
        <v>1.025429815789474</v>
      </c>
    </row>
    <row r="194" spans="1:12" ht="12.75">
      <c r="A194" s="69">
        <f t="shared" si="43"/>
        <v>6</v>
      </c>
      <c r="B194" s="9" t="s">
        <v>135</v>
      </c>
      <c r="C194" s="91">
        <v>71</v>
      </c>
      <c r="D194" s="10">
        <f t="shared" si="31"/>
        <v>37.1721</v>
      </c>
      <c r="E194" s="10">
        <v>28.55</v>
      </c>
      <c r="F194" s="10">
        <f t="shared" si="40"/>
        <v>8.6221</v>
      </c>
      <c r="G194" s="10">
        <v>33.42</v>
      </c>
      <c r="H194" s="67">
        <f t="shared" si="32"/>
        <v>72.82242600000001</v>
      </c>
      <c r="I194" s="10">
        <f t="shared" si="41"/>
        <v>39.402426000000006</v>
      </c>
      <c r="J194" s="10">
        <f t="shared" si="42"/>
        <v>30.263</v>
      </c>
      <c r="K194" s="10">
        <f t="shared" si="33"/>
        <v>9.139426</v>
      </c>
      <c r="L194" s="102">
        <f t="shared" si="34"/>
        <v>1.025667971830986</v>
      </c>
    </row>
    <row r="195" spans="1:12" ht="12.75">
      <c r="A195" s="69">
        <f t="shared" si="43"/>
        <v>7</v>
      </c>
      <c r="B195" s="9" t="s">
        <v>136</v>
      </c>
      <c r="C195" s="91">
        <v>54.49</v>
      </c>
      <c r="D195" s="10">
        <f t="shared" si="31"/>
        <v>28.69608</v>
      </c>
      <c r="E195" s="10">
        <v>22.04</v>
      </c>
      <c r="F195" s="10">
        <f t="shared" si="40"/>
        <v>6.656079999999999</v>
      </c>
      <c r="G195" s="10">
        <v>25.8</v>
      </c>
      <c r="H195" s="67">
        <f t="shared" si="32"/>
        <v>56.2178448</v>
      </c>
      <c r="I195" s="10">
        <f t="shared" si="41"/>
        <v>30.4178448</v>
      </c>
      <c r="J195" s="10">
        <f t="shared" si="42"/>
        <v>23.3624</v>
      </c>
      <c r="K195" s="10">
        <f t="shared" si="33"/>
        <v>7.0554448</v>
      </c>
      <c r="L195" s="102">
        <f t="shared" si="34"/>
        <v>1.0317093925490917</v>
      </c>
    </row>
    <row r="196" spans="1:12" ht="12.75">
      <c r="A196" s="69">
        <f t="shared" si="43"/>
        <v>8</v>
      </c>
      <c r="B196" s="9" t="s">
        <v>137</v>
      </c>
      <c r="C196" s="91">
        <v>54.49</v>
      </c>
      <c r="D196" s="10">
        <f t="shared" si="31"/>
        <v>28.69608</v>
      </c>
      <c r="E196" s="10">
        <v>22.04</v>
      </c>
      <c r="F196" s="10">
        <f t="shared" si="40"/>
        <v>6.656079999999999</v>
      </c>
      <c r="G196" s="10">
        <v>25.8</v>
      </c>
      <c r="H196" s="67">
        <f t="shared" si="32"/>
        <v>56.2178448</v>
      </c>
      <c r="I196" s="10">
        <f t="shared" si="41"/>
        <v>30.4178448</v>
      </c>
      <c r="J196" s="10">
        <f t="shared" si="42"/>
        <v>23.3624</v>
      </c>
      <c r="K196" s="10">
        <f t="shared" si="33"/>
        <v>7.0554448</v>
      </c>
      <c r="L196" s="102">
        <f t="shared" si="34"/>
        <v>1.0317093925490917</v>
      </c>
    </row>
    <row r="197" spans="1:12" ht="12.75">
      <c r="A197" s="69">
        <f t="shared" si="43"/>
        <v>9</v>
      </c>
      <c r="B197" s="9" t="s">
        <v>138</v>
      </c>
      <c r="C197" s="91">
        <v>49.53</v>
      </c>
      <c r="D197" s="10">
        <f t="shared" si="31"/>
        <v>26.079060000000002</v>
      </c>
      <c r="E197" s="10">
        <v>20.03</v>
      </c>
      <c r="F197" s="10">
        <f t="shared" si="40"/>
        <v>6.04906</v>
      </c>
      <c r="G197" s="10">
        <v>23.45</v>
      </c>
      <c r="H197" s="67">
        <v>51.09</v>
      </c>
      <c r="I197" s="10">
        <f t="shared" si="41"/>
        <v>27.643803600000005</v>
      </c>
      <c r="J197" s="10">
        <f t="shared" si="42"/>
        <v>21.231800000000003</v>
      </c>
      <c r="K197" s="10">
        <f t="shared" si="33"/>
        <v>6.412003600000001</v>
      </c>
      <c r="L197" s="102">
        <f t="shared" si="34"/>
        <v>1.031496062992126</v>
      </c>
    </row>
    <row r="198" spans="1:12" ht="12.75">
      <c r="A198" s="69">
        <f t="shared" si="43"/>
        <v>10</v>
      </c>
      <c r="B198" s="9" t="s">
        <v>139</v>
      </c>
      <c r="C198" s="91">
        <v>54.49</v>
      </c>
      <c r="D198" s="10">
        <v>28.69</v>
      </c>
      <c r="E198" s="10">
        <v>22.04</v>
      </c>
      <c r="F198" s="10">
        <f t="shared" si="40"/>
        <v>6.656079999999999</v>
      </c>
      <c r="G198" s="10">
        <v>25.8</v>
      </c>
      <c r="H198" s="67">
        <v>56.22</v>
      </c>
      <c r="I198" s="10">
        <f t="shared" si="41"/>
        <v>30.4178448</v>
      </c>
      <c r="J198" s="10">
        <f t="shared" si="42"/>
        <v>23.3624</v>
      </c>
      <c r="K198" s="10">
        <f t="shared" si="33"/>
        <v>7.0554448</v>
      </c>
      <c r="L198" s="102">
        <f t="shared" si="34"/>
        <v>1.0317489447605064</v>
      </c>
    </row>
    <row r="199" spans="1:12" ht="12.75">
      <c r="A199" s="69">
        <f t="shared" si="43"/>
        <v>11</v>
      </c>
      <c r="B199" s="9" t="s">
        <v>140</v>
      </c>
      <c r="C199" s="91">
        <v>79</v>
      </c>
      <c r="D199" s="10">
        <f t="shared" si="31"/>
        <v>41.729099999999995</v>
      </c>
      <c r="E199" s="10">
        <v>32.05</v>
      </c>
      <c r="F199" s="10">
        <f t="shared" si="40"/>
        <v>9.679099999999998</v>
      </c>
      <c r="G199" s="10">
        <v>37.53</v>
      </c>
      <c r="H199" s="67">
        <f t="shared" si="32"/>
        <v>81.762846</v>
      </c>
      <c r="I199" s="10">
        <f t="shared" si="41"/>
        <v>44.232845999999995</v>
      </c>
      <c r="J199" s="10">
        <f t="shared" si="42"/>
        <v>33.973</v>
      </c>
      <c r="K199" s="10">
        <f t="shared" si="33"/>
        <v>10.259846</v>
      </c>
      <c r="L199" s="102">
        <f t="shared" si="34"/>
        <v>1.0349727341772152</v>
      </c>
    </row>
    <row r="200" spans="1:12" ht="12.75">
      <c r="A200" s="69">
        <f t="shared" si="43"/>
        <v>12</v>
      </c>
      <c r="B200" s="9" t="s">
        <v>141</v>
      </c>
      <c r="C200" s="91">
        <v>76</v>
      </c>
      <c r="D200" s="10">
        <f t="shared" si="31"/>
        <v>39.7761</v>
      </c>
      <c r="E200" s="10">
        <v>30.55</v>
      </c>
      <c r="F200" s="10">
        <f t="shared" si="40"/>
        <v>9.2261</v>
      </c>
      <c r="G200" s="10">
        <v>35.77</v>
      </c>
      <c r="H200" s="67">
        <f t="shared" si="32"/>
        <v>77.93266600000001</v>
      </c>
      <c r="I200" s="10">
        <f t="shared" si="41"/>
        <v>42.162666</v>
      </c>
      <c r="J200" s="10">
        <f t="shared" si="42"/>
        <v>32.383</v>
      </c>
      <c r="K200" s="10">
        <f t="shared" si="33"/>
        <v>9.779666</v>
      </c>
      <c r="L200" s="102">
        <f t="shared" si="34"/>
        <v>1.025429815789474</v>
      </c>
    </row>
    <row r="201" spans="1:12" ht="12.75">
      <c r="A201" s="69">
        <f t="shared" si="43"/>
        <v>13</v>
      </c>
      <c r="B201" s="9" t="s">
        <v>142</v>
      </c>
      <c r="C201" s="91">
        <v>53.25</v>
      </c>
      <c r="D201" s="10">
        <v>28.04</v>
      </c>
      <c r="E201" s="10">
        <v>21.53</v>
      </c>
      <c r="F201" s="10">
        <f t="shared" si="40"/>
        <v>6.50206</v>
      </c>
      <c r="G201" s="10">
        <v>25.21</v>
      </c>
      <c r="H201" s="67">
        <v>54.92</v>
      </c>
      <c r="I201" s="10">
        <f t="shared" si="41"/>
        <v>29.713983600000006</v>
      </c>
      <c r="J201" s="10">
        <f t="shared" si="42"/>
        <v>22.821800000000003</v>
      </c>
      <c r="K201" s="10">
        <f t="shared" si="33"/>
        <v>6.892183600000001</v>
      </c>
      <c r="L201" s="102">
        <f t="shared" si="34"/>
        <v>1.0313615023474179</v>
      </c>
    </row>
    <row r="202" spans="1:12" ht="12.75">
      <c r="A202" s="69">
        <f t="shared" si="43"/>
        <v>14</v>
      </c>
      <c r="B202" s="9" t="s">
        <v>143</v>
      </c>
      <c r="C202" s="91">
        <v>53.25</v>
      </c>
      <c r="D202" s="10">
        <v>28.04</v>
      </c>
      <c r="E202" s="10">
        <v>21.53</v>
      </c>
      <c r="F202" s="10">
        <f t="shared" si="40"/>
        <v>6.50206</v>
      </c>
      <c r="G202" s="10">
        <v>25.21</v>
      </c>
      <c r="H202" s="67">
        <f t="shared" si="32"/>
        <v>54.92398360000001</v>
      </c>
      <c r="I202" s="10">
        <f t="shared" si="41"/>
        <v>29.713983600000006</v>
      </c>
      <c r="J202" s="10">
        <f t="shared" si="42"/>
        <v>22.821800000000003</v>
      </c>
      <c r="K202" s="10">
        <f t="shared" si="33"/>
        <v>6.892183600000001</v>
      </c>
      <c r="L202" s="102">
        <f t="shared" si="34"/>
        <v>1.0314363117370893</v>
      </c>
    </row>
    <row r="203" spans="1:12" ht="12.75">
      <c r="A203" s="69">
        <f t="shared" si="43"/>
        <v>15</v>
      </c>
      <c r="B203" s="9" t="s">
        <v>144</v>
      </c>
      <c r="C203" s="91">
        <v>89</v>
      </c>
      <c r="D203" s="10">
        <f aca="true" t="shared" si="44" ref="D203:D266">E203+F203</f>
        <v>46.95012</v>
      </c>
      <c r="E203" s="10">
        <v>36.06</v>
      </c>
      <c r="F203" s="10">
        <f t="shared" si="40"/>
        <v>10.89012</v>
      </c>
      <c r="G203" s="10">
        <v>42.22</v>
      </c>
      <c r="H203" s="67">
        <f aca="true" t="shared" si="45" ref="H203:H266">I203+G203</f>
        <v>91.9871272</v>
      </c>
      <c r="I203" s="10">
        <f t="shared" si="41"/>
        <v>49.767127200000004</v>
      </c>
      <c r="J203" s="10">
        <f t="shared" si="42"/>
        <v>38.223600000000005</v>
      </c>
      <c r="K203" s="10">
        <f aca="true" t="shared" si="46" ref="K203:K266">J203*30.2%</f>
        <v>11.543527200000002</v>
      </c>
      <c r="L203" s="102">
        <f aca="true" t="shared" si="47" ref="L203:L266">H203/C203</f>
        <v>1.0335632269662922</v>
      </c>
    </row>
    <row r="204" spans="1:12" ht="12.75">
      <c r="A204" s="69">
        <f t="shared" si="43"/>
        <v>16</v>
      </c>
      <c r="B204" s="9" t="s">
        <v>394</v>
      </c>
      <c r="C204" s="91">
        <v>79</v>
      </c>
      <c r="D204" s="10">
        <f t="shared" si="44"/>
        <v>41.729099999999995</v>
      </c>
      <c r="E204" s="10">
        <v>32.05</v>
      </c>
      <c r="F204" s="10">
        <f t="shared" si="40"/>
        <v>9.679099999999998</v>
      </c>
      <c r="G204" s="10">
        <v>37.53</v>
      </c>
      <c r="H204" s="67">
        <f t="shared" si="45"/>
        <v>81.762846</v>
      </c>
      <c r="I204" s="10">
        <f t="shared" si="41"/>
        <v>44.232845999999995</v>
      </c>
      <c r="J204" s="10">
        <f t="shared" si="42"/>
        <v>33.973</v>
      </c>
      <c r="K204" s="10">
        <f t="shared" si="46"/>
        <v>10.259846</v>
      </c>
      <c r="L204" s="102">
        <f t="shared" si="47"/>
        <v>1.0349727341772152</v>
      </c>
    </row>
    <row r="205" spans="1:12" ht="12.75">
      <c r="A205" s="69">
        <f t="shared" si="43"/>
        <v>17</v>
      </c>
      <c r="B205" s="9" t="s">
        <v>145</v>
      </c>
      <c r="C205" s="91">
        <v>79</v>
      </c>
      <c r="D205" s="10">
        <f t="shared" si="44"/>
        <v>41.729099999999995</v>
      </c>
      <c r="E205" s="10">
        <v>32.05</v>
      </c>
      <c r="F205" s="10">
        <f t="shared" si="40"/>
        <v>9.679099999999998</v>
      </c>
      <c r="G205" s="10">
        <v>37.53</v>
      </c>
      <c r="H205" s="67">
        <f t="shared" si="45"/>
        <v>81.762846</v>
      </c>
      <c r="I205" s="10">
        <f t="shared" si="41"/>
        <v>44.232845999999995</v>
      </c>
      <c r="J205" s="10">
        <f t="shared" si="42"/>
        <v>33.973</v>
      </c>
      <c r="K205" s="10">
        <f t="shared" si="46"/>
        <v>10.259846</v>
      </c>
      <c r="L205" s="102">
        <f t="shared" si="47"/>
        <v>1.0349727341772152</v>
      </c>
    </row>
    <row r="206" spans="1:12" ht="12.75">
      <c r="A206" s="69">
        <f t="shared" si="43"/>
        <v>18</v>
      </c>
      <c r="B206" s="9" t="s">
        <v>146</v>
      </c>
      <c r="C206" s="91">
        <v>71</v>
      </c>
      <c r="D206" s="10">
        <f t="shared" si="44"/>
        <v>37.1721</v>
      </c>
      <c r="E206" s="10">
        <v>28.55</v>
      </c>
      <c r="F206" s="10">
        <f t="shared" si="40"/>
        <v>8.6221</v>
      </c>
      <c r="G206" s="10">
        <v>33.42</v>
      </c>
      <c r="H206" s="67">
        <f t="shared" si="45"/>
        <v>72.82242600000001</v>
      </c>
      <c r="I206" s="10">
        <f t="shared" si="41"/>
        <v>39.402426000000006</v>
      </c>
      <c r="J206" s="10">
        <f t="shared" si="42"/>
        <v>30.263</v>
      </c>
      <c r="K206" s="10">
        <f t="shared" si="46"/>
        <v>9.139426</v>
      </c>
      <c r="L206" s="102">
        <f t="shared" si="47"/>
        <v>1.025667971830986</v>
      </c>
    </row>
    <row r="207" spans="1:12" ht="12.75">
      <c r="A207" s="69">
        <f t="shared" si="43"/>
        <v>19</v>
      </c>
      <c r="B207" s="9" t="s">
        <v>147</v>
      </c>
      <c r="C207" s="91">
        <v>79</v>
      </c>
      <c r="D207" s="10">
        <f t="shared" si="44"/>
        <v>41.729099999999995</v>
      </c>
      <c r="E207" s="10">
        <v>32.05</v>
      </c>
      <c r="F207" s="10">
        <f t="shared" si="40"/>
        <v>9.679099999999998</v>
      </c>
      <c r="G207" s="10">
        <v>37.53</v>
      </c>
      <c r="H207" s="67">
        <f t="shared" si="45"/>
        <v>81.762846</v>
      </c>
      <c r="I207" s="10">
        <f t="shared" si="41"/>
        <v>44.232845999999995</v>
      </c>
      <c r="J207" s="10">
        <f t="shared" si="42"/>
        <v>33.973</v>
      </c>
      <c r="K207" s="10">
        <f t="shared" si="46"/>
        <v>10.259846</v>
      </c>
      <c r="L207" s="102">
        <f t="shared" si="47"/>
        <v>1.0349727341772152</v>
      </c>
    </row>
    <row r="208" spans="1:12" ht="12.75">
      <c r="A208" s="69">
        <f t="shared" si="43"/>
        <v>20</v>
      </c>
      <c r="B208" s="9" t="s">
        <v>474</v>
      </c>
      <c r="C208" s="91">
        <v>62</v>
      </c>
      <c r="D208" s="10">
        <f t="shared" si="44"/>
        <v>32.60208</v>
      </c>
      <c r="E208" s="10">
        <v>25.04</v>
      </c>
      <c r="F208" s="10">
        <f t="shared" si="40"/>
        <v>7.56208</v>
      </c>
      <c r="G208" s="10">
        <v>29.32</v>
      </c>
      <c r="H208" s="67">
        <f t="shared" si="45"/>
        <v>63.8782048</v>
      </c>
      <c r="I208" s="10">
        <f t="shared" si="41"/>
        <v>34.5582048</v>
      </c>
      <c r="J208" s="10">
        <f t="shared" si="42"/>
        <v>26.5424</v>
      </c>
      <c r="K208" s="10">
        <f t="shared" si="46"/>
        <v>8.0158048</v>
      </c>
      <c r="L208" s="102">
        <f t="shared" si="47"/>
        <v>1.0302936258064517</v>
      </c>
    </row>
    <row r="209" spans="1:12" ht="12.75">
      <c r="A209" s="69">
        <f t="shared" si="43"/>
        <v>21</v>
      </c>
      <c r="B209" s="9" t="s">
        <v>148</v>
      </c>
      <c r="C209" s="91">
        <v>53.25</v>
      </c>
      <c r="D209" s="10">
        <v>28.04</v>
      </c>
      <c r="E209" s="10">
        <v>21.53</v>
      </c>
      <c r="F209" s="10">
        <f t="shared" si="40"/>
        <v>6.50206</v>
      </c>
      <c r="G209" s="10">
        <v>25.21</v>
      </c>
      <c r="H209" s="67">
        <f t="shared" si="45"/>
        <v>54.92398360000001</v>
      </c>
      <c r="I209" s="10">
        <f t="shared" si="41"/>
        <v>29.713983600000006</v>
      </c>
      <c r="J209" s="10">
        <f t="shared" si="42"/>
        <v>22.821800000000003</v>
      </c>
      <c r="K209" s="10">
        <f t="shared" si="46"/>
        <v>6.892183600000001</v>
      </c>
      <c r="L209" s="102">
        <f t="shared" si="47"/>
        <v>1.0314363117370893</v>
      </c>
    </row>
    <row r="210" spans="1:12" ht="12.75">
      <c r="A210" s="69">
        <f t="shared" si="43"/>
        <v>22</v>
      </c>
      <c r="B210" s="9" t="s">
        <v>149</v>
      </c>
      <c r="C210" s="91">
        <v>53.25</v>
      </c>
      <c r="D210" s="10">
        <v>28.04</v>
      </c>
      <c r="E210" s="10">
        <v>21.53</v>
      </c>
      <c r="F210" s="10">
        <f t="shared" si="40"/>
        <v>6.50206</v>
      </c>
      <c r="G210" s="10">
        <v>25.21</v>
      </c>
      <c r="H210" s="67">
        <f t="shared" si="45"/>
        <v>54.92398360000001</v>
      </c>
      <c r="I210" s="10">
        <f t="shared" si="41"/>
        <v>29.713983600000006</v>
      </c>
      <c r="J210" s="10">
        <f t="shared" si="42"/>
        <v>22.821800000000003</v>
      </c>
      <c r="K210" s="10">
        <f t="shared" si="46"/>
        <v>6.892183600000001</v>
      </c>
      <c r="L210" s="102">
        <f t="shared" si="47"/>
        <v>1.0314363117370893</v>
      </c>
    </row>
    <row r="211" spans="1:12" ht="12.75">
      <c r="A211" s="69">
        <f t="shared" si="43"/>
        <v>23</v>
      </c>
      <c r="B211" s="9" t="s">
        <v>150</v>
      </c>
      <c r="C211" s="91">
        <v>62</v>
      </c>
      <c r="D211" s="10">
        <f t="shared" si="44"/>
        <v>32.60208</v>
      </c>
      <c r="E211" s="10">
        <v>25.04</v>
      </c>
      <c r="F211" s="10">
        <f t="shared" si="40"/>
        <v>7.56208</v>
      </c>
      <c r="G211" s="10">
        <v>29.32</v>
      </c>
      <c r="H211" s="67">
        <f t="shared" si="45"/>
        <v>63.8782048</v>
      </c>
      <c r="I211" s="10">
        <f t="shared" si="41"/>
        <v>34.5582048</v>
      </c>
      <c r="J211" s="10">
        <f t="shared" si="42"/>
        <v>26.5424</v>
      </c>
      <c r="K211" s="10">
        <f t="shared" si="46"/>
        <v>8.0158048</v>
      </c>
      <c r="L211" s="102">
        <f t="shared" si="47"/>
        <v>1.0302936258064517</v>
      </c>
    </row>
    <row r="212" spans="1:12" ht="12.75">
      <c r="A212" s="69">
        <f t="shared" si="43"/>
        <v>24</v>
      </c>
      <c r="B212" s="9" t="s">
        <v>151</v>
      </c>
      <c r="C212" s="91">
        <v>561</v>
      </c>
      <c r="D212" s="10">
        <f t="shared" si="44"/>
        <v>295.38474</v>
      </c>
      <c r="E212" s="10">
        <v>226.87</v>
      </c>
      <c r="F212" s="10">
        <f t="shared" si="40"/>
        <v>68.51474</v>
      </c>
      <c r="G212" s="10">
        <v>265.62</v>
      </c>
      <c r="H212" s="67">
        <f t="shared" si="45"/>
        <v>578.7278244</v>
      </c>
      <c r="I212" s="10">
        <f t="shared" si="41"/>
        <v>313.1078244</v>
      </c>
      <c r="J212" s="10">
        <f t="shared" si="42"/>
        <v>240.4822</v>
      </c>
      <c r="K212" s="10">
        <f t="shared" si="46"/>
        <v>72.6256244</v>
      </c>
      <c r="L212" s="102">
        <f t="shared" si="47"/>
        <v>1.0316004</v>
      </c>
    </row>
    <row r="213" spans="1:12" ht="12.75">
      <c r="A213" s="69">
        <f t="shared" si="43"/>
        <v>25</v>
      </c>
      <c r="B213" s="9" t="s">
        <v>152</v>
      </c>
      <c r="C213" s="91">
        <v>33.44</v>
      </c>
      <c r="D213" s="10">
        <v>17.61</v>
      </c>
      <c r="E213" s="10">
        <v>13.52</v>
      </c>
      <c r="F213" s="10">
        <f t="shared" si="40"/>
        <v>4.08304</v>
      </c>
      <c r="G213" s="10">
        <v>15.83</v>
      </c>
      <c r="H213" s="67">
        <f t="shared" si="45"/>
        <v>34.4892224</v>
      </c>
      <c r="I213" s="10">
        <f t="shared" si="41"/>
        <v>18.6592224</v>
      </c>
      <c r="J213" s="10">
        <f t="shared" si="42"/>
        <v>14.3312</v>
      </c>
      <c r="K213" s="10">
        <f t="shared" si="46"/>
        <v>4.3280224</v>
      </c>
      <c r="L213" s="102">
        <f t="shared" si="47"/>
        <v>1.031376267942584</v>
      </c>
    </row>
    <row r="214" spans="1:12" ht="12.75">
      <c r="A214" s="69">
        <f t="shared" si="43"/>
        <v>26</v>
      </c>
      <c r="B214" s="9" t="s">
        <v>153</v>
      </c>
      <c r="C214" s="91">
        <v>34.68</v>
      </c>
      <c r="D214" s="10">
        <v>18.26</v>
      </c>
      <c r="E214" s="10">
        <v>14.02</v>
      </c>
      <c r="F214" s="10">
        <f t="shared" si="40"/>
        <v>4.234039999999999</v>
      </c>
      <c r="G214" s="10">
        <v>16.42</v>
      </c>
      <c r="H214" s="67">
        <v>35.77</v>
      </c>
      <c r="I214" s="10">
        <f t="shared" si="41"/>
        <v>19.3492824</v>
      </c>
      <c r="J214" s="10">
        <f t="shared" si="42"/>
        <v>14.8612</v>
      </c>
      <c r="K214" s="10">
        <f t="shared" si="46"/>
        <v>4.4880824</v>
      </c>
      <c r="L214" s="102">
        <f t="shared" si="47"/>
        <v>1.0314302191464821</v>
      </c>
    </row>
    <row r="215" spans="1:12" ht="12.75">
      <c r="A215" s="69">
        <f t="shared" si="43"/>
        <v>27</v>
      </c>
      <c r="B215" s="9" t="s">
        <v>395</v>
      </c>
      <c r="C215" s="91">
        <v>34.68</v>
      </c>
      <c r="D215" s="10">
        <v>18.26</v>
      </c>
      <c r="E215" s="10">
        <v>14.02</v>
      </c>
      <c r="F215" s="10">
        <f t="shared" si="40"/>
        <v>4.234039999999999</v>
      </c>
      <c r="G215" s="10">
        <v>16.42</v>
      </c>
      <c r="H215" s="67">
        <f t="shared" si="45"/>
        <v>35.7692824</v>
      </c>
      <c r="I215" s="10">
        <f t="shared" si="41"/>
        <v>19.3492824</v>
      </c>
      <c r="J215" s="10">
        <f t="shared" si="42"/>
        <v>14.8612</v>
      </c>
      <c r="K215" s="10">
        <f t="shared" si="46"/>
        <v>4.4880824</v>
      </c>
      <c r="L215" s="102">
        <f t="shared" si="47"/>
        <v>1.0314095271049597</v>
      </c>
    </row>
    <row r="216" spans="1:12" ht="12.75">
      <c r="A216" s="69"/>
      <c r="B216" s="11" t="s">
        <v>154</v>
      </c>
      <c r="C216" s="91"/>
      <c r="D216" s="10"/>
      <c r="E216" s="10"/>
      <c r="F216" s="10"/>
      <c r="G216" s="10"/>
      <c r="H216" s="67"/>
      <c r="I216" s="10"/>
      <c r="J216" s="10"/>
      <c r="K216" s="10"/>
      <c r="L216" s="102"/>
    </row>
    <row r="217" spans="1:12" ht="12.75">
      <c r="A217" s="69">
        <v>1</v>
      </c>
      <c r="B217" s="9" t="s">
        <v>155</v>
      </c>
      <c r="C217" s="91">
        <v>49.53</v>
      </c>
      <c r="D217" s="10">
        <f t="shared" si="44"/>
        <v>26.079060000000002</v>
      </c>
      <c r="E217" s="10">
        <v>20.03</v>
      </c>
      <c r="F217" s="10">
        <f aca="true" t="shared" si="48" ref="F217:F234">E217*30.2%</f>
        <v>6.04906</v>
      </c>
      <c r="G217" s="10">
        <v>23.45</v>
      </c>
      <c r="H217" s="67">
        <f t="shared" si="45"/>
        <v>51.0938036</v>
      </c>
      <c r="I217" s="10">
        <f aca="true" t="shared" si="49" ref="I217:I234">J217+K217</f>
        <v>27.643803600000005</v>
      </c>
      <c r="J217" s="10">
        <f aca="true" t="shared" si="50" ref="J217:J234">E217*1.06</f>
        <v>21.231800000000003</v>
      </c>
      <c r="K217" s="10">
        <f t="shared" si="46"/>
        <v>6.412003600000001</v>
      </c>
      <c r="L217" s="102">
        <f t="shared" si="47"/>
        <v>1.0315728568544316</v>
      </c>
    </row>
    <row r="218" spans="1:12" ht="12.75">
      <c r="A218" s="69">
        <f aca="true" t="shared" si="51" ref="A218:A234">A217+1</f>
        <v>2</v>
      </c>
      <c r="B218" s="9" t="s">
        <v>156</v>
      </c>
      <c r="C218" s="91">
        <v>48.3</v>
      </c>
      <c r="D218" s="10">
        <f t="shared" si="44"/>
        <v>25.428060000000002</v>
      </c>
      <c r="E218" s="10">
        <v>19.53</v>
      </c>
      <c r="F218" s="10">
        <f t="shared" si="48"/>
        <v>5.89806</v>
      </c>
      <c r="G218" s="10">
        <v>22.87</v>
      </c>
      <c r="H218" s="67">
        <f t="shared" si="45"/>
        <v>49.8237436</v>
      </c>
      <c r="I218" s="10">
        <f t="shared" si="49"/>
        <v>26.953743600000003</v>
      </c>
      <c r="J218" s="10">
        <f t="shared" si="50"/>
        <v>20.701800000000002</v>
      </c>
      <c r="K218" s="10">
        <f t="shared" si="46"/>
        <v>6.251943600000001</v>
      </c>
      <c r="L218" s="102">
        <f t="shared" si="47"/>
        <v>1.0315474865424432</v>
      </c>
    </row>
    <row r="219" spans="1:12" ht="12.75">
      <c r="A219" s="69">
        <f t="shared" si="51"/>
        <v>3</v>
      </c>
      <c r="B219" s="9" t="s">
        <v>157</v>
      </c>
      <c r="C219" s="91">
        <v>48.3</v>
      </c>
      <c r="D219" s="10">
        <f t="shared" si="44"/>
        <v>25.428060000000002</v>
      </c>
      <c r="E219" s="10">
        <v>19.53</v>
      </c>
      <c r="F219" s="10">
        <f t="shared" si="48"/>
        <v>5.89806</v>
      </c>
      <c r="G219" s="10">
        <v>22.87</v>
      </c>
      <c r="H219" s="67">
        <f t="shared" si="45"/>
        <v>49.8237436</v>
      </c>
      <c r="I219" s="10">
        <f t="shared" si="49"/>
        <v>26.953743600000003</v>
      </c>
      <c r="J219" s="10">
        <f t="shared" si="50"/>
        <v>20.701800000000002</v>
      </c>
      <c r="K219" s="10">
        <f t="shared" si="46"/>
        <v>6.251943600000001</v>
      </c>
      <c r="L219" s="102">
        <f t="shared" si="47"/>
        <v>1.0315474865424432</v>
      </c>
    </row>
    <row r="220" spans="1:12" ht="12.75">
      <c r="A220" s="69">
        <f t="shared" si="51"/>
        <v>4</v>
      </c>
      <c r="B220" s="9" t="s">
        <v>158</v>
      </c>
      <c r="C220" s="91">
        <v>48.3</v>
      </c>
      <c r="D220" s="10">
        <f t="shared" si="44"/>
        <v>25.428060000000002</v>
      </c>
      <c r="E220" s="10">
        <v>19.53</v>
      </c>
      <c r="F220" s="10">
        <f t="shared" si="48"/>
        <v>5.89806</v>
      </c>
      <c r="G220" s="10">
        <v>22.87</v>
      </c>
      <c r="H220" s="67">
        <f t="shared" si="45"/>
        <v>49.8237436</v>
      </c>
      <c r="I220" s="10">
        <f t="shared" si="49"/>
        <v>26.953743600000003</v>
      </c>
      <c r="J220" s="10">
        <f t="shared" si="50"/>
        <v>20.701800000000002</v>
      </c>
      <c r="K220" s="10">
        <f t="shared" si="46"/>
        <v>6.251943600000001</v>
      </c>
      <c r="L220" s="102">
        <f t="shared" si="47"/>
        <v>1.0315474865424432</v>
      </c>
    </row>
    <row r="221" spans="1:12" ht="12.75">
      <c r="A221" s="69">
        <f t="shared" si="51"/>
        <v>5</v>
      </c>
      <c r="B221" s="9" t="s">
        <v>159</v>
      </c>
      <c r="C221" s="91">
        <v>48.3</v>
      </c>
      <c r="D221" s="10">
        <f t="shared" si="44"/>
        <v>25.428060000000002</v>
      </c>
      <c r="E221" s="10">
        <v>19.53</v>
      </c>
      <c r="F221" s="10">
        <f t="shared" si="48"/>
        <v>5.89806</v>
      </c>
      <c r="G221" s="10">
        <v>22.87</v>
      </c>
      <c r="H221" s="67">
        <f t="shared" si="45"/>
        <v>49.8237436</v>
      </c>
      <c r="I221" s="10">
        <f t="shared" si="49"/>
        <v>26.953743600000003</v>
      </c>
      <c r="J221" s="10">
        <f t="shared" si="50"/>
        <v>20.701800000000002</v>
      </c>
      <c r="K221" s="10">
        <f t="shared" si="46"/>
        <v>6.251943600000001</v>
      </c>
      <c r="L221" s="102">
        <f t="shared" si="47"/>
        <v>1.0315474865424432</v>
      </c>
    </row>
    <row r="222" spans="1:12" ht="12.75">
      <c r="A222" s="69">
        <f t="shared" si="51"/>
        <v>6</v>
      </c>
      <c r="B222" s="9" t="s">
        <v>160</v>
      </c>
      <c r="C222" s="91">
        <v>53.25</v>
      </c>
      <c r="D222" s="10">
        <v>28.04</v>
      </c>
      <c r="E222" s="10">
        <v>21.53</v>
      </c>
      <c r="F222" s="10">
        <f t="shared" si="48"/>
        <v>6.50206</v>
      </c>
      <c r="G222" s="10">
        <v>25.21</v>
      </c>
      <c r="H222" s="67">
        <f t="shared" si="45"/>
        <v>54.92398360000001</v>
      </c>
      <c r="I222" s="10">
        <f t="shared" si="49"/>
        <v>29.713983600000006</v>
      </c>
      <c r="J222" s="10">
        <f t="shared" si="50"/>
        <v>22.821800000000003</v>
      </c>
      <c r="K222" s="10">
        <f t="shared" si="46"/>
        <v>6.892183600000001</v>
      </c>
      <c r="L222" s="102">
        <f t="shared" si="47"/>
        <v>1.0314363117370893</v>
      </c>
    </row>
    <row r="223" spans="1:12" ht="12.75">
      <c r="A223" s="69">
        <f t="shared" si="51"/>
        <v>7</v>
      </c>
      <c r="B223" s="9" t="s">
        <v>161</v>
      </c>
      <c r="C223" s="91">
        <v>78.02</v>
      </c>
      <c r="D223" s="10">
        <f t="shared" si="44"/>
        <v>41.0781</v>
      </c>
      <c r="E223" s="10">
        <v>31.55</v>
      </c>
      <c r="F223" s="10">
        <f t="shared" si="48"/>
        <v>9.5281</v>
      </c>
      <c r="G223" s="10">
        <v>36.94</v>
      </c>
      <c r="H223" s="67">
        <f t="shared" si="45"/>
        <v>80.482786</v>
      </c>
      <c r="I223" s="10">
        <f t="shared" si="49"/>
        <v>43.54278600000001</v>
      </c>
      <c r="J223" s="10">
        <f t="shared" si="50"/>
        <v>33.443000000000005</v>
      </c>
      <c r="K223" s="10">
        <f t="shared" si="46"/>
        <v>10.099786000000002</v>
      </c>
      <c r="L223" s="102">
        <f t="shared" si="47"/>
        <v>1.031566085619072</v>
      </c>
    </row>
    <row r="224" spans="1:12" ht="12.75">
      <c r="A224" s="69">
        <f t="shared" si="51"/>
        <v>8</v>
      </c>
      <c r="B224" s="9" t="s">
        <v>162</v>
      </c>
      <c r="C224" s="91">
        <v>48.3</v>
      </c>
      <c r="D224" s="10">
        <f t="shared" si="44"/>
        <v>25.428060000000002</v>
      </c>
      <c r="E224" s="10">
        <v>19.53</v>
      </c>
      <c r="F224" s="10">
        <f t="shared" si="48"/>
        <v>5.89806</v>
      </c>
      <c r="G224" s="10">
        <v>22.87</v>
      </c>
      <c r="H224" s="67">
        <f t="shared" si="45"/>
        <v>49.8237436</v>
      </c>
      <c r="I224" s="10">
        <f t="shared" si="49"/>
        <v>26.953743600000003</v>
      </c>
      <c r="J224" s="10">
        <f t="shared" si="50"/>
        <v>20.701800000000002</v>
      </c>
      <c r="K224" s="10">
        <f t="shared" si="46"/>
        <v>6.251943600000001</v>
      </c>
      <c r="L224" s="102">
        <f t="shared" si="47"/>
        <v>1.0315474865424432</v>
      </c>
    </row>
    <row r="225" spans="1:12" ht="12.75">
      <c r="A225" s="69">
        <f t="shared" si="51"/>
        <v>9</v>
      </c>
      <c r="B225" s="9" t="s">
        <v>163</v>
      </c>
      <c r="C225" s="91">
        <v>53.24</v>
      </c>
      <c r="D225" s="10">
        <v>28.04</v>
      </c>
      <c r="E225" s="10">
        <v>21.53</v>
      </c>
      <c r="F225" s="10">
        <f t="shared" si="48"/>
        <v>6.50206</v>
      </c>
      <c r="G225" s="10">
        <v>25.21</v>
      </c>
      <c r="H225" s="67">
        <f t="shared" si="45"/>
        <v>54.92398360000001</v>
      </c>
      <c r="I225" s="10">
        <f t="shared" si="49"/>
        <v>29.713983600000006</v>
      </c>
      <c r="J225" s="10">
        <f t="shared" si="50"/>
        <v>22.821800000000003</v>
      </c>
      <c r="K225" s="10">
        <f t="shared" si="46"/>
        <v>6.892183600000001</v>
      </c>
      <c r="L225" s="102">
        <f t="shared" si="47"/>
        <v>1.0316300450788882</v>
      </c>
    </row>
    <row r="226" spans="1:12" ht="12.75">
      <c r="A226" s="69">
        <f t="shared" si="51"/>
        <v>10</v>
      </c>
      <c r="B226" s="9" t="s">
        <v>164</v>
      </c>
      <c r="C226" s="91">
        <v>53.24</v>
      </c>
      <c r="D226" s="10">
        <v>28.04</v>
      </c>
      <c r="E226" s="10">
        <v>21.53</v>
      </c>
      <c r="F226" s="10">
        <f t="shared" si="48"/>
        <v>6.50206</v>
      </c>
      <c r="G226" s="10">
        <v>25.21</v>
      </c>
      <c r="H226" s="67">
        <f t="shared" si="45"/>
        <v>54.92398360000001</v>
      </c>
      <c r="I226" s="10">
        <f t="shared" si="49"/>
        <v>29.713983600000006</v>
      </c>
      <c r="J226" s="10">
        <f t="shared" si="50"/>
        <v>22.821800000000003</v>
      </c>
      <c r="K226" s="10">
        <f t="shared" si="46"/>
        <v>6.892183600000001</v>
      </c>
      <c r="L226" s="102">
        <f t="shared" si="47"/>
        <v>1.0316300450788882</v>
      </c>
    </row>
    <row r="227" spans="1:12" ht="12.75">
      <c r="A227" s="69">
        <f t="shared" si="51"/>
        <v>11</v>
      </c>
      <c r="B227" s="9" t="s">
        <v>165</v>
      </c>
      <c r="C227" s="91">
        <v>48.3</v>
      </c>
      <c r="D227" s="10">
        <f t="shared" si="44"/>
        <v>25.428060000000002</v>
      </c>
      <c r="E227" s="10">
        <v>19.53</v>
      </c>
      <c r="F227" s="10">
        <f t="shared" si="48"/>
        <v>5.89806</v>
      </c>
      <c r="G227" s="10">
        <v>22.87</v>
      </c>
      <c r="H227" s="67">
        <f t="shared" si="45"/>
        <v>49.8237436</v>
      </c>
      <c r="I227" s="10">
        <f t="shared" si="49"/>
        <v>26.953743600000003</v>
      </c>
      <c r="J227" s="10">
        <f t="shared" si="50"/>
        <v>20.701800000000002</v>
      </c>
      <c r="K227" s="10">
        <f t="shared" si="46"/>
        <v>6.251943600000001</v>
      </c>
      <c r="L227" s="102">
        <f t="shared" si="47"/>
        <v>1.0315474865424432</v>
      </c>
    </row>
    <row r="228" spans="1:12" ht="12.75">
      <c r="A228" s="69">
        <f t="shared" si="51"/>
        <v>12</v>
      </c>
      <c r="B228" s="9" t="s">
        <v>166</v>
      </c>
      <c r="C228" s="91">
        <v>48.3</v>
      </c>
      <c r="D228" s="10">
        <f t="shared" si="44"/>
        <v>25.428060000000002</v>
      </c>
      <c r="E228" s="10">
        <v>19.53</v>
      </c>
      <c r="F228" s="10">
        <f t="shared" si="48"/>
        <v>5.89806</v>
      </c>
      <c r="G228" s="10">
        <v>22.87</v>
      </c>
      <c r="H228" s="67">
        <f t="shared" si="45"/>
        <v>49.8237436</v>
      </c>
      <c r="I228" s="10">
        <f t="shared" si="49"/>
        <v>26.953743600000003</v>
      </c>
      <c r="J228" s="10">
        <f t="shared" si="50"/>
        <v>20.701800000000002</v>
      </c>
      <c r="K228" s="10">
        <f t="shared" si="46"/>
        <v>6.251943600000001</v>
      </c>
      <c r="L228" s="102">
        <f t="shared" si="47"/>
        <v>1.0315474865424432</v>
      </c>
    </row>
    <row r="229" spans="1:12" ht="12.75">
      <c r="A229" s="69">
        <f t="shared" si="51"/>
        <v>13</v>
      </c>
      <c r="B229" s="9" t="s">
        <v>167</v>
      </c>
      <c r="C229" s="91">
        <v>78</v>
      </c>
      <c r="D229" s="10">
        <f t="shared" si="44"/>
        <v>41.0781</v>
      </c>
      <c r="E229" s="10">
        <v>31.55</v>
      </c>
      <c r="F229" s="10">
        <f t="shared" si="48"/>
        <v>9.5281</v>
      </c>
      <c r="G229" s="10">
        <v>36.94</v>
      </c>
      <c r="H229" s="67">
        <f t="shared" si="45"/>
        <v>80.482786</v>
      </c>
      <c r="I229" s="10">
        <f t="shared" si="49"/>
        <v>43.54278600000001</v>
      </c>
      <c r="J229" s="10">
        <f t="shared" si="50"/>
        <v>33.443000000000005</v>
      </c>
      <c r="K229" s="10">
        <f t="shared" si="46"/>
        <v>10.099786000000002</v>
      </c>
      <c r="L229" s="102">
        <f t="shared" si="47"/>
        <v>1.0318305897435898</v>
      </c>
    </row>
    <row r="230" spans="1:12" ht="12.75">
      <c r="A230" s="69">
        <f t="shared" si="51"/>
        <v>14</v>
      </c>
      <c r="B230" s="9" t="s">
        <v>168</v>
      </c>
      <c r="C230" s="91">
        <v>78</v>
      </c>
      <c r="D230" s="10">
        <f t="shared" si="44"/>
        <v>41.0781</v>
      </c>
      <c r="E230" s="10">
        <v>31.55</v>
      </c>
      <c r="F230" s="10">
        <f t="shared" si="48"/>
        <v>9.5281</v>
      </c>
      <c r="G230" s="10">
        <v>36.94</v>
      </c>
      <c r="H230" s="67">
        <f t="shared" si="45"/>
        <v>80.482786</v>
      </c>
      <c r="I230" s="10">
        <f t="shared" si="49"/>
        <v>43.54278600000001</v>
      </c>
      <c r="J230" s="10">
        <f t="shared" si="50"/>
        <v>33.443000000000005</v>
      </c>
      <c r="K230" s="10">
        <f t="shared" si="46"/>
        <v>10.099786000000002</v>
      </c>
      <c r="L230" s="102">
        <f t="shared" si="47"/>
        <v>1.0318305897435898</v>
      </c>
    </row>
    <row r="231" spans="1:12" ht="12.75">
      <c r="A231" s="69">
        <f t="shared" si="51"/>
        <v>15</v>
      </c>
      <c r="B231" s="9" t="s">
        <v>169</v>
      </c>
      <c r="C231" s="91">
        <v>53.24</v>
      </c>
      <c r="D231" s="10">
        <f t="shared" si="44"/>
        <v>28.03206</v>
      </c>
      <c r="E231" s="10">
        <v>21.53</v>
      </c>
      <c r="F231" s="10">
        <f t="shared" si="48"/>
        <v>6.50206</v>
      </c>
      <c r="G231" s="10">
        <v>25.21</v>
      </c>
      <c r="H231" s="67">
        <f t="shared" si="45"/>
        <v>54.92398360000001</v>
      </c>
      <c r="I231" s="10">
        <f t="shared" si="49"/>
        <v>29.713983600000006</v>
      </c>
      <c r="J231" s="10">
        <f t="shared" si="50"/>
        <v>22.821800000000003</v>
      </c>
      <c r="K231" s="10">
        <f t="shared" si="46"/>
        <v>6.892183600000001</v>
      </c>
      <c r="L231" s="102">
        <f t="shared" si="47"/>
        <v>1.0316300450788882</v>
      </c>
    </row>
    <row r="232" spans="1:12" ht="12.75">
      <c r="A232" s="69">
        <f t="shared" si="51"/>
        <v>16</v>
      </c>
      <c r="B232" s="9" t="s">
        <v>170</v>
      </c>
      <c r="C232" s="91">
        <v>58.21</v>
      </c>
      <c r="D232" s="10">
        <f t="shared" si="44"/>
        <v>30.649079999999998</v>
      </c>
      <c r="E232" s="10">
        <v>23.54</v>
      </c>
      <c r="F232" s="10">
        <f t="shared" si="48"/>
        <v>7.10908</v>
      </c>
      <c r="G232" s="10">
        <v>27.56</v>
      </c>
      <c r="H232" s="67">
        <f t="shared" si="45"/>
        <v>60.04802479999999</v>
      </c>
      <c r="I232" s="10">
        <f t="shared" si="49"/>
        <v>32.4880248</v>
      </c>
      <c r="J232" s="10">
        <f t="shared" si="50"/>
        <v>24.9524</v>
      </c>
      <c r="K232" s="10">
        <f t="shared" si="46"/>
        <v>7.5356248</v>
      </c>
      <c r="L232" s="102">
        <f t="shared" si="47"/>
        <v>1.0315757567428276</v>
      </c>
    </row>
    <row r="233" spans="1:12" ht="12.75">
      <c r="A233" s="69">
        <f t="shared" si="51"/>
        <v>17</v>
      </c>
      <c r="B233" s="9" t="s">
        <v>171</v>
      </c>
      <c r="C233" s="91">
        <v>53.24</v>
      </c>
      <c r="D233" s="10">
        <f t="shared" si="44"/>
        <v>28.03206</v>
      </c>
      <c r="E233" s="10">
        <v>21.53</v>
      </c>
      <c r="F233" s="10">
        <f t="shared" si="48"/>
        <v>6.50206</v>
      </c>
      <c r="G233" s="10">
        <v>25.21</v>
      </c>
      <c r="H233" s="67">
        <f t="shared" si="45"/>
        <v>54.92398360000001</v>
      </c>
      <c r="I233" s="10">
        <f t="shared" si="49"/>
        <v>29.713983600000006</v>
      </c>
      <c r="J233" s="10">
        <f t="shared" si="50"/>
        <v>22.821800000000003</v>
      </c>
      <c r="K233" s="10">
        <f t="shared" si="46"/>
        <v>6.892183600000001</v>
      </c>
      <c r="L233" s="102">
        <f t="shared" si="47"/>
        <v>1.0316300450788882</v>
      </c>
    </row>
    <row r="234" spans="1:12" ht="12.75">
      <c r="A234" s="69">
        <f t="shared" si="51"/>
        <v>18</v>
      </c>
      <c r="B234" s="9" t="s">
        <v>172</v>
      </c>
      <c r="C234" s="91">
        <v>78</v>
      </c>
      <c r="D234" s="10">
        <f t="shared" si="44"/>
        <v>41.0781</v>
      </c>
      <c r="E234" s="10">
        <v>31.55</v>
      </c>
      <c r="F234" s="10">
        <f t="shared" si="48"/>
        <v>9.5281</v>
      </c>
      <c r="G234" s="10">
        <v>36.94</v>
      </c>
      <c r="H234" s="67">
        <f t="shared" si="45"/>
        <v>80.482786</v>
      </c>
      <c r="I234" s="10">
        <f t="shared" si="49"/>
        <v>43.54278600000001</v>
      </c>
      <c r="J234" s="10">
        <f t="shared" si="50"/>
        <v>33.443000000000005</v>
      </c>
      <c r="K234" s="10">
        <f t="shared" si="46"/>
        <v>10.099786000000002</v>
      </c>
      <c r="L234" s="102">
        <f t="shared" si="47"/>
        <v>1.0318305897435898</v>
      </c>
    </row>
    <row r="235" spans="1:12" ht="12.75">
      <c r="A235" s="69"/>
      <c r="B235" s="11" t="s">
        <v>173</v>
      </c>
      <c r="C235" s="91"/>
      <c r="D235" s="10"/>
      <c r="E235" s="10"/>
      <c r="F235" s="10"/>
      <c r="G235" s="10"/>
      <c r="H235" s="67"/>
      <c r="I235" s="10"/>
      <c r="J235" s="10"/>
      <c r="K235" s="10"/>
      <c r="L235" s="102"/>
    </row>
    <row r="236" spans="1:12" ht="12.75">
      <c r="A236" s="69">
        <v>1</v>
      </c>
      <c r="B236" s="9" t="s">
        <v>174</v>
      </c>
      <c r="C236" s="91"/>
      <c r="D236" s="10"/>
      <c r="E236" s="10"/>
      <c r="F236" s="10"/>
      <c r="G236" s="10"/>
      <c r="H236" s="67"/>
      <c r="I236" s="10"/>
      <c r="J236" s="10"/>
      <c r="K236" s="10"/>
      <c r="L236" s="102"/>
    </row>
    <row r="237" spans="1:12" ht="12.75">
      <c r="A237" s="69"/>
      <c r="B237" s="9" t="s">
        <v>175</v>
      </c>
      <c r="C237" s="91">
        <v>66</v>
      </c>
      <c r="D237" s="10">
        <f t="shared" si="44"/>
        <v>34.55508</v>
      </c>
      <c r="E237" s="10">
        <v>26.54</v>
      </c>
      <c r="F237" s="10">
        <f>E237*30.2%</f>
        <v>8.01508</v>
      </c>
      <c r="G237" s="10">
        <v>31.08</v>
      </c>
      <c r="H237" s="67">
        <f t="shared" si="45"/>
        <v>67.7083848</v>
      </c>
      <c r="I237" s="10">
        <f>J237+K237</f>
        <v>36.6283848</v>
      </c>
      <c r="J237" s="10">
        <f>E237*1.06</f>
        <v>28.1324</v>
      </c>
      <c r="K237" s="10">
        <f t="shared" si="46"/>
        <v>8.4959848</v>
      </c>
      <c r="L237" s="102">
        <f t="shared" si="47"/>
        <v>1.0258846181818182</v>
      </c>
    </row>
    <row r="238" spans="1:12" ht="12.75">
      <c r="A238" s="69"/>
      <c r="B238" s="9" t="s">
        <v>396</v>
      </c>
      <c r="C238" s="91">
        <v>98</v>
      </c>
      <c r="D238" s="10">
        <f t="shared" si="44"/>
        <v>51.50712</v>
      </c>
      <c r="E238" s="10">
        <v>39.56</v>
      </c>
      <c r="F238" s="10">
        <f>E238*30.2%</f>
        <v>11.94712</v>
      </c>
      <c r="G238" s="10">
        <v>46.32</v>
      </c>
      <c r="H238" s="67">
        <f t="shared" si="45"/>
        <v>100.9175472</v>
      </c>
      <c r="I238" s="10">
        <f>J238+K238</f>
        <v>54.59754720000001</v>
      </c>
      <c r="J238" s="10">
        <f>E238*1.06</f>
        <v>41.933600000000006</v>
      </c>
      <c r="K238" s="10">
        <f t="shared" si="46"/>
        <v>12.6639472</v>
      </c>
      <c r="L238" s="102">
        <f t="shared" si="47"/>
        <v>1.0297708897959184</v>
      </c>
    </row>
    <row r="239" spans="1:12" ht="12.75">
      <c r="A239" s="69">
        <v>2</v>
      </c>
      <c r="B239" s="9" t="s">
        <v>397</v>
      </c>
      <c r="C239" s="91">
        <v>62</v>
      </c>
      <c r="D239" s="10">
        <f t="shared" si="44"/>
        <v>32.60208</v>
      </c>
      <c r="E239" s="10">
        <v>25.04</v>
      </c>
      <c r="F239" s="10">
        <f>E239*30.2%</f>
        <v>7.56208</v>
      </c>
      <c r="G239" s="10">
        <v>29.32</v>
      </c>
      <c r="H239" s="67">
        <f t="shared" si="45"/>
        <v>63.8782048</v>
      </c>
      <c r="I239" s="10">
        <f>J239+K239</f>
        <v>34.5582048</v>
      </c>
      <c r="J239" s="10">
        <f>E239*1.06</f>
        <v>26.5424</v>
      </c>
      <c r="K239" s="10">
        <f t="shared" si="46"/>
        <v>8.0158048</v>
      </c>
      <c r="L239" s="102">
        <f t="shared" si="47"/>
        <v>1.0302936258064517</v>
      </c>
    </row>
    <row r="240" spans="1:12" ht="12.75">
      <c r="A240" s="69">
        <v>3</v>
      </c>
      <c r="B240" s="9" t="s">
        <v>176</v>
      </c>
      <c r="C240" s="91"/>
      <c r="D240" s="10"/>
      <c r="E240" s="10"/>
      <c r="F240" s="10"/>
      <c r="G240" s="10"/>
      <c r="H240" s="67"/>
      <c r="I240" s="10"/>
      <c r="J240" s="10"/>
      <c r="K240" s="10"/>
      <c r="L240" s="102"/>
    </row>
    <row r="241" spans="1:12" ht="12.75">
      <c r="A241" s="69"/>
      <c r="B241" s="9" t="s">
        <v>177</v>
      </c>
      <c r="C241" s="91">
        <v>71</v>
      </c>
      <c r="D241" s="10">
        <f t="shared" si="44"/>
        <v>37.1721</v>
      </c>
      <c r="E241" s="10">
        <v>28.55</v>
      </c>
      <c r="F241" s="10">
        <f>E241*30.2%</f>
        <v>8.6221</v>
      </c>
      <c r="G241" s="10">
        <v>33.42</v>
      </c>
      <c r="H241" s="67">
        <f t="shared" si="45"/>
        <v>72.82242600000001</v>
      </c>
      <c r="I241" s="10">
        <f>J241+K241</f>
        <v>39.402426000000006</v>
      </c>
      <c r="J241" s="10">
        <f>E241*1.06</f>
        <v>30.263</v>
      </c>
      <c r="K241" s="10">
        <f t="shared" si="46"/>
        <v>9.139426</v>
      </c>
      <c r="L241" s="102">
        <f t="shared" si="47"/>
        <v>1.025667971830986</v>
      </c>
    </row>
    <row r="242" spans="1:12" ht="12.75">
      <c r="A242" s="69"/>
      <c r="B242" s="9" t="s">
        <v>178</v>
      </c>
      <c r="C242" s="91">
        <v>84</v>
      </c>
      <c r="D242" s="10">
        <f t="shared" si="44"/>
        <v>44.34612</v>
      </c>
      <c r="E242" s="10">
        <v>34.06</v>
      </c>
      <c r="F242" s="10">
        <f>E242*30.2%</f>
        <v>10.28612</v>
      </c>
      <c r="G242" s="10">
        <v>39.87</v>
      </c>
      <c r="H242" s="67">
        <f t="shared" si="45"/>
        <v>86.8768872</v>
      </c>
      <c r="I242" s="10">
        <f>J242+K242</f>
        <v>47.00688720000001</v>
      </c>
      <c r="J242" s="10">
        <f>E242*1.06</f>
        <v>36.10360000000001</v>
      </c>
      <c r="K242" s="10">
        <f t="shared" si="46"/>
        <v>10.903287200000001</v>
      </c>
      <c r="L242" s="102">
        <f t="shared" si="47"/>
        <v>1.034248657142857</v>
      </c>
    </row>
    <row r="243" spans="1:12" ht="12.75">
      <c r="A243" s="69">
        <v>4</v>
      </c>
      <c r="B243" s="9" t="s">
        <v>176</v>
      </c>
      <c r="C243" s="91"/>
      <c r="D243" s="10"/>
      <c r="E243" s="10"/>
      <c r="F243" s="10"/>
      <c r="G243" s="10"/>
      <c r="H243" s="67"/>
      <c r="I243" s="10"/>
      <c r="J243" s="10"/>
      <c r="K243" s="10"/>
      <c r="L243" s="102"/>
    </row>
    <row r="244" spans="1:12" ht="12.75">
      <c r="A244" s="69"/>
      <c r="B244" s="9" t="s">
        <v>179</v>
      </c>
      <c r="C244" s="91">
        <v>72</v>
      </c>
      <c r="D244" s="10">
        <f t="shared" si="44"/>
        <v>37.8231</v>
      </c>
      <c r="E244" s="10">
        <v>29.05</v>
      </c>
      <c r="F244" s="10">
        <f>E244*30.2%</f>
        <v>8.7731</v>
      </c>
      <c r="G244" s="10">
        <v>34.01</v>
      </c>
      <c r="H244" s="67">
        <f t="shared" si="45"/>
        <v>74.102486</v>
      </c>
      <c r="I244" s="10">
        <f>J244+K244</f>
        <v>40.092486</v>
      </c>
      <c r="J244" s="10">
        <f>E244*1.06</f>
        <v>30.793000000000003</v>
      </c>
      <c r="K244" s="10">
        <f t="shared" si="46"/>
        <v>9.299486</v>
      </c>
      <c r="L244" s="102">
        <f t="shared" si="47"/>
        <v>1.0292011944444444</v>
      </c>
    </row>
    <row r="245" spans="1:12" ht="12.75">
      <c r="A245" s="69"/>
      <c r="B245" s="9" t="s">
        <v>178</v>
      </c>
      <c r="C245" s="91">
        <v>98</v>
      </c>
      <c r="D245" s="10">
        <f t="shared" si="44"/>
        <v>51.50712</v>
      </c>
      <c r="E245" s="10">
        <v>39.56</v>
      </c>
      <c r="F245" s="10">
        <f>E245*30.2%</f>
        <v>11.94712</v>
      </c>
      <c r="G245" s="10">
        <v>46.32</v>
      </c>
      <c r="H245" s="67">
        <f t="shared" si="45"/>
        <v>100.9175472</v>
      </c>
      <c r="I245" s="10">
        <f>J245+K245</f>
        <v>54.59754720000001</v>
      </c>
      <c r="J245" s="10">
        <f>E245*1.06</f>
        <v>41.933600000000006</v>
      </c>
      <c r="K245" s="10">
        <f t="shared" si="46"/>
        <v>12.6639472</v>
      </c>
      <c r="L245" s="102">
        <f t="shared" si="47"/>
        <v>1.0297708897959184</v>
      </c>
    </row>
    <row r="246" spans="1:12" ht="12.75">
      <c r="A246" s="69">
        <v>5</v>
      </c>
      <c r="B246" s="9" t="s">
        <v>180</v>
      </c>
      <c r="C246" s="91">
        <v>85.46</v>
      </c>
      <c r="D246" s="10">
        <f t="shared" si="44"/>
        <v>44.99712</v>
      </c>
      <c r="E246" s="10">
        <v>34.56</v>
      </c>
      <c r="F246" s="10">
        <f>E246*30.2%</f>
        <v>10.43712</v>
      </c>
      <c r="G246" s="10">
        <v>40.46</v>
      </c>
      <c r="H246" s="67">
        <f t="shared" si="45"/>
        <v>88.1569472</v>
      </c>
      <c r="I246" s="10">
        <f>J246+K246</f>
        <v>47.696947200000004</v>
      </c>
      <c r="J246" s="10">
        <f>E246*1.06</f>
        <v>36.6336</v>
      </c>
      <c r="K246" s="10">
        <f t="shared" si="46"/>
        <v>11.0633472</v>
      </c>
      <c r="L246" s="102">
        <f t="shared" si="47"/>
        <v>1.031558006084718</v>
      </c>
    </row>
    <row r="247" spans="1:12" ht="12.75">
      <c r="A247" s="69"/>
      <c r="B247" s="11" t="s">
        <v>475</v>
      </c>
      <c r="C247" s="91"/>
      <c r="D247" s="10"/>
      <c r="E247" s="10"/>
      <c r="F247" s="10"/>
      <c r="G247" s="10"/>
      <c r="H247" s="67"/>
      <c r="I247" s="10"/>
      <c r="J247" s="10"/>
      <c r="K247" s="10"/>
      <c r="L247" s="102"/>
    </row>
    <row r="248" spans="1:12" ht="12.75">
      <c r="A248" s="69">
        <v>1</v>
      </c>
      <c r="B248" s="9" t="s">
        <v>399</v>
      </c>
      <c r="C248" s="91">
        <v>572</v>
      </c>
      <c r="D248" s="10">
        <f t="shared" si="44"/>
        <v>301.24374</v>
      </c>
      <c r="E248" s="10">
        <v>231.37</v>
      </c>
      <c r="F248" s="10">
        <f aca="true" t="shared" si="52" ref="F248:F273">E248*30.2%</f>
        <v>69.87374</v>
      </c>
      <c r="G248" s="10">
        <v>270.9</v>
      </c>
      <c r="H248" s="67">
        <f t="shared" si="45"/>
        <v>590.2183643999999</v>
      </c>
      <c r="I248" s="10">
        <f aca="true" t="shared" si="53" ref="I248:I273">J248+K248</f>
        <v>319.3183644</v>
      </c>
      <c r="J248" s="10">
        <f aca="true" t="shared" si="54" ref="J248:J273">E248*1.06</f>
        <v>245.25220000000002</v>
      </c>
      <c r="K248" s="10">
        <f t="shared" si="46"/>
        <v>74.0661644</v>
      </c>
      <c r="L248" s="102">
        <f t="shared" si="47"/>
        <v>1.0318502874125872</v>
      </c>
    </row>
    <row r="249" spans="1:12" ht="12.75">
      <c r="A249" s="69">
        <f aca="true" t="shared" si="55" ref="A249:A280">A248+1</f>
        <v>2</v>
      </c>
      <c r="B249" s="9" t="s">
        <v>400</v>
      </c>
      <c r="C249" s="91">
        <v>58.21</v>
      </c>
      <c r="D249" s="10">
        <f t="shared" si="44"/>
        <v>30.649079999999998</v>
      </c>
      <c r="E249" s="10">
        <v>23.54</v>
      </c>
      <c r="F249" s="10">
        <f t="shared" si="52"/>
        <v>7.10908</v>
      </c>
      <c r="G249" s="10">
        <v>27.56</v>
      </c>
      <c r="H249" s="67">
        <f t="shared" si="45"/>
        <v>60.04802479999999</v>
      </c>
      <c r="I249" s="10">
        <f t="shared" si="53"/>
        <v>32.4880248</v>
      </c>
      <c r="J249" s="10">
        <f t="shared" si="54"/>
        <v>24.9524</v>
      </c>
      <c r="K249" s="10">
        <f t="shared" si="46"/>
        <v>7.5356248</v>
      </c>
      <c r="L249" s="102">
        <f t="shared" si="47"/>
        <v>1.0315757567428276</v>
      </c>
    </row>
    <row r="250" spans="1:12" ht="12.75">
      <c r="A250" s="69">
        <f t="shared" si="55"/>
        <v>3</v>
      </c>
      <c r="B250" s="9" t="s">
        <v>181</v>
      </c>
      <c r="C250" s="91">
        <v>135</v>
      </c>
      <c r="D250" s="10">
        <f t="shared" si="44"/>
        <v>71.07618000000001</v>
      </c>
      <c r="E250" s="10">
        <v>54.59</v>
      </c>
      <c r="F250" s="10">
        <f t="shared" si="52"/>
        <v>16.48618</v>
      </c>
      <c r="G250" s="10">
        <v>63.91</v>
      </c>
      <c r="H250" s="67">
        <f t="shared" si="45"/>
        <v>139.2507508</v>
      </c>
      <c r="I250" s="10">
        <f t="shared" si="53"/>
        <v>75.34075080000001</v>
      </c>
      <c r="J250" s="10">
        <f t="shared" si="54"/>
        <v>57.86540000000001</v>
      </c>
      <c r="K250" s="10">
        <f t="shared" si="46"/>
        <v>17.4753508</v>
      </c>
      <c r="L250" s="102">
        <f t="shared" si="47"/>
        <v>1.031487042962963</v>
      </c>
    </row>
    <row r="251" spans="1:12" ht="12.75">
      <c r="A251" s="69">
        <f t="shared" si="55"/>
        <v>4</v>
      </c>
      <c r="B251" s="9" t="s">
        <v>182</v>
      </c>
      <c r="C251" s="91">
        <v>266</v>
      </c>
      <c r="D251" s="10">
        <f t="shared" si="44"/>
        <v>140.18634</v>
      </c>
      <c r="E251" s="10">
        <v>107.67</v>
      </c>
      <c r="F251" s="10">
        <f t="shared" si="52"/>
        <v>32.51634</v>
      </c>
      <c r="G251" s="10">
        <v>126.07</v>
      </c>
      <c r="H251" s="67">
        <f t="shared" si="45"/>
        <v>274.6675204</v>
      </c>
      <c r="I251" s="10">
        <f t="shared" si="53"/>
        <v>148.5975204</v>
      </c>
      <c r="J251" s="10">
        <f t="shared" si="54"/>
        <v>114.1302</v>
      </c>
      <c r="K251" s="10">
        <f t="shared" si="46"/>
        <v>34.4673204</v>
      </c>
      <c r="L251" s="102">
        <f t="shared" si="47"/>
        <v>1.0325846631578948</v>
      </c>
    </row>
    <row r="252" spans="1:12" ht="12.75">
      <c r="A252" s="69">
        <f t="shared" si="55"/>
        <v>5</v>
      </c>
      <c r="B252" s="9" t="s">
        <v>183</v>
      </c>
      <c r="C252" s="91">
        <v>118</v>
      </c>
      <c r="D252" s="10">
        <f t="shared" si="44"/>
        <v>61.94916</v>
      </c>
      <c r="E252" s="10">
        <v>47.58</v>
      </c>
      <c r="F252" s="10">
        <f t="shared" si="52"/>
        <v>14.369159999999999</v>
      </c>
      <c r="G252" s="10">
        <v>55.7</v>
      </c>
      <c r="H252" s="67">
        <f t="shared" si="45"/>
        <v>121.3661096</v>
      </c>
      <c r="I252" s="10">
        <f t="shared" si="53"/>
        <v>65.6661096</v>
      </c>
      <c r="J252" s="10">
        <f t="shared" si="54"/>
        <v>50.4348</v>
      </c>
      <c r="K252" s="10">
        <f t="shared" si="46"/>
        <v>15.231309600000001</v>
      </c>
      <c r="L252" s="102">
        <f t="shared" si="47"/>
        <v>1.028526352542373</v>
      </c>
    </row>
    <row r="253" spans="1:12" ht="12.75">
      <c r="A253" s="69">
        <f t="shared" si="55"/>
        <v>6</v>
      </c>
      <c r="B253" s="9" t="s">
        <v>476</v>
      </c>
      <c r="C253" s="91">
        <v>331</v>
      </c>
      <c r="D253" s="10">
        <f t="shared" si="44"/>
        <v>174.10344</v>
      </c>
      <c r="E253" s="10">
        <v>133.72</v>
      </c>
      <c r="F253" s="10">
        <f t="shared" si="52"/>
        <v>40.38344</v>
      </c>
      <c r="G253" s="10">
        <v>156.56</v>
      </c>
      <c r="H253" s="67">
        <f t="shared" si="45"/>
        <v>341.1096464</v>
      </c>
      <c r="I253" s="10">
        <f t="shared" si="53"/>
        <v>184.5496464</v>
      </c>
      <c r="J253" s="10">
        <f t="shared" si="54"/>
        <v>141.7432</v>
      </c>
      <c r="K253" s="10">
        <f t="shared" si="46"/>
        <v>42.8064464</v>
      </c>
      <c r="L253" s="102">
        <f t="shared" si="47"/>
        <v>1.03054273836858</v>
      </c>
    </row>
    <row r="254" spans="1:12" ht="12.75">
      <c r="A254" s="69">
        <f t="shared" si="55"/>
        <v>7</v>
      </c>
      <c r="B254" s="9" t="s">
        <v>184</v>
      </c>
      <c r="C254" s="91">
        <v>58.21</v>
      </c>
      <c r="D254" s="10">
        <f t="shared" si="44"/>
        <v>30.649079999999998</v>
      </c>
      <c r="E254" s="10">
        <v>23.54</v>
      </c>
      <c r="F254" s="10">
        <f t="shared" si="52"/>
        <v>7.10908</v>
      </c>
      <c r="G254" s="10">
        <v>27.56</v>
      </c>
      <c r="H254" s="67">
        <f t="shared" si="45"/>
        <v>60.04802479999999</v>
      </c>
      <c r="I254" s="10">
        <f t="shared" si="53"/>
        <v>32.4880248</v>
      </c>
      <c r="J254" s="10">
        <f t="shared" si="54"/>
        <v>24.9524</v>
      </c>
      <c r="K254" s="10">
        <f t="shared" si="46"/>
        <v>7.5356248</v>
      </c>
      <c r="L254" s="102">
        <f t="shared" si="47"/>
        <v>1.0315757567428276</v>
      </c>
    </row>
    <row r="255" spans="1:12" ht="12.75">
      <c r="A255" s="69">
        <f t="shared" si="55"/>
        <v>8</v>
      </c>
      <c r="B255" s="9" t="s">
        <v>185</v>
      </c>
      <c r="C255" s="91">
        <v>279</v>
      </c>
      <c r="D255" s="10">
        <f t="shared" si="44"/>
        <v>146.70936</v>
      </c>
      <c r="E255" s="10">
        <v>112.68</v>
      </c>
      <c r="F255" s="10">
        <f t="shared" si="52"/>
        <v>34.029360000000004</v>
      </c>
      <c r="G255" s="10">
        <v>131.93</v>
      </c>
      <c r="H255" s="67">
        <f t="shared" si="45"/>
        <v>287.4419216</v>
      </c>
      <c r="I255" s="10">
        <f t="shared" si="53"/>
        <v>155.51192160000002</v>
      </c>
      <c r="J255" s="10">
        <f t="shared" si="54"/>
        <v>119.44080000000001</v>
      </c>
      <c r="K255" s="10">
        <f t="shared" si="46"/>
        <v>36.071121600000005</v>
      </c>
      <c r="L255" s="102">
        <f t="shared" si="47"/>
        <v>1.0302577835125448</v>
      </c>
    </row>
    <row r="256" spans="1:12" ht="12.75">
      <c r="A256" s="69">
        <f t="shared" si="55"/>
        <v>9</v>
      </c>
      <c r="B256" s="9" t="s">
        <v>186</v>
      </c>
      <c r="C256" s="91">
        <v>235</v>
      </c>
      <c r="D256" s="10">
        <f t="shared" si="44"/>
        <v>123.8853</v>
      </c>
      <c r="E256" s="10">
        <v>95.15</v>
      </c>
      <c r="F256" s="10">
        <f t="shared" si="52"/>
        <v>28.735300000000002</v>
      </c>
      <c r="G256" s="10">
        <v>111.41</v>
      </c>
      <c r="H256" s="67">
        <f t="shared" si="45"/>
        <v>242.728418</v>
      </c>
      <c r="I256" s="10">
        <f t="shared" si="53"/>
        <v>131.318418</v>
      </c>
      <c r="J256" s="10">
        <f t="shared" si="54"/>
        <v>100.85900000000001</v>
      </c>
      <c r="K256" s="10">
        <f t="shared" si="46"/>
        <v>30.459418000000003</v>
      </c>
      <c r="L256" s="102">
        <f t="shared" si="47"/>
        <v>1.032886885106383</v>
      </c>
    </row>
    <row r="257" spans="1:12" ht="12.75">
      <c r="A257" s="69">
        <f t="shared" si="55"/>
        <v>10</v>
      </c>
      <c r="B257" s="9" t="s">
        <v>187</v>
      </c>
      <c r="C257" s="91">
        <v>62</v>
      </c>
      <c r="D257" s="10">
        <f t="shared" si="44"/>
        <v>32.60208</v>
      </c>
      <c r="E257" s="10">
        <v>25.04</v>
      </c>
      <c r="F257" s="10">
        <f t="shared" si="52"/>
        <v>7.56208</v>
      </c>
      <c r="G257" s="10">
        <v>29.32</v>
      </c>
      <c r="H257" s="67">
        <f t="shared" si="45"/>
        <v>63.8782048</v>
      </c>
      <c r="I257" s="10">
        <f t="shared" si="53"/>
        <v>34.5582048</v>
      </c>
      <c r="J257" s="10">
        <f t="shared" si="54"/>
        <v>26.5424</v>
      </c>
      <c r="K257" s="10">
        <f t="shared" si="46"/>
        <v>8.0158048</v>
      </c>
      <c r="L257" s="102">
        <f t="shared" si="47"/>
        <v>1.0302936258064517</v>
      </c>
    </row>
    <row r="258" spans="1:12" ht="12.75">
      <c r="A258" s="69">
        <f t="shared" si="55"/>
        <v>11</v>
      </c>
      <c r="B258" s="9" t="s">
        <v>185</v>
      </c>
      <c r="C258" s="91">
        <v>181</v>
      </c>
      <c r="D258" s="10">
        <f t="shared" si="44"/>
        <v>95.20224</v>
      </c>
      <c r="E258" s="10">
        <v>73.12</v>
      </c>
      <c r="F258" s="10">
        <f t="shared" si="52"/>
        <v>22.082240000000002</v>
      </c>
      <c r="G258" s="10">
        <v>85.61</v>
      </c>
      <c r="H258" s="67">
        <f t="shared" si="45"/>
        <v>186.5243744</v>
      </c>
      <c r="I258" s="10">
        <f t="shared" si="53"/>
        <v>100.91437440000001</v>
      </c>
      <c r="J258" s="10">
        <f t="shared" si="54"/>
        <v>77.50720000000001</v>
      </c>
      <c r="K258" s="10">
        <f t="shared" si="46"/>
        <v>23.407174400000002</v>
      </c>
      <c r="L258" s="102">
        <f t="shared" si="47"/>
        <v>1.030521405524862</v>
      </c>
    </row>
    <row r="259" spans="1:12" ht="12.75">
      <c r="A259" s="69">
        <f t="shared" si="55"/>
        <v>12</v>
      </c>
      <c r="B259" s="9" t="s">
        <v>188</v>
      </c>
      <c r="C259" s="91">
        <v>993</v>
      </c>
      <c r="D259" s="10">
        <f t="shared" si="44"/>
        <v>522.9483</v>
      </c>
      <c r="E259" s="10">
        <v>401.65</v>
      </c>
      <c r="F259" s="10">
        <f t="shared" si="52"/>
        <v>121.29829999999998</v>
      </c>
      <c r="G259" s="10">
        <v>470.27</v>
      </c>
      <c r="H259" s="67">
        <f t="shared" si="45"/>
        <v>1024.595198</v>
      </c>
      <c r="I259" s="10">
        <f t="shared" si="53"/>
        <v>554.325198</v>
      </c>
      <c r="J259" s="10">
        <f t="shared" si="54"/>
        <v>425.749</v>
      </c>
      <c r="K259" s="10">
        <f t="shared" si="46"/>
        <v>128.576198</v>
      </c>
      <c r="L259" s="102">
        <f t="shared" si="47"/>
        <v>1.0318179234642497</v>
      </c>
    </row>
    <row r="260" spans="1:12" ht="12.75">
      <c r="A260" s="69">
        <f t="shared" si="55"/>
        <v>13</v>
      </c>
      <c r="B260" s="9" t="s">
        <v>189</v>
      </c>
      <c r="C260" s="91">
        <v>619</v>
      </c>
      <c r="D260" s="10">
        <f t="shared" si="44"/>
        <v>326.03382</v>
      </c>
      <c r="E260" s="10">
        <v>250.41</v>
      </c>
      <c r="F260" s="10">
        <f t="shared" si="52"/>
        <v>75.62382</v>
      </c>
      <c r="G260" s="10">
        <v>293.18</v>
      </c>
      <c r="H260" s="67">
        <f t="shared" si="45"/>
        <v>638.7758492</v>
      </c>
      <c r="I260" s="10">
        <f t="shared" si="53"/>
        <v>345.5958492</v>
      </c>
      <c r="J260" s="10">
        <f t="shared" si="54"/>
        <v>265.4346</v>
      </c>
      <c r="K260" s="10">
        <f t="shared" si="46"/>
        <v>80.1612492</v>
      </c>
      <c r="L260" s="102">
        <f t="shared" si="47"/>
        <v>1.0319480600969306</v>
      </c>
    </row>
    <row r="261" spans="1:12" ht="12.75">
      <c r="A261" s="69">
        <f t="shared" si="55"/>
        <v>14</v>
      </c>
      <c r="B261" s="9" t="s">
        <v>190</v>
      </c>
      <c r="C261" s="91">
        <v>348</v>
      </c>
      <c r="D261" s="10">
        <f t="shared" si="44"/>
        <v>183.23046</v>
      </c>
      <c r="E261" s="10">
        <v>140.73</v>
      </c>
      <c r="F261" s="10">
        <f t="shared" si="52"/>
        <v>42.50046</v>
      </c>
      <c r="G261" s="10">
        <v>164.77</v>
      </c>
      <c r="H261" s="67">
        <f t="shared" si="45"/>
        <v>358.9942876</v>
      </c>
      <c r="I261" s="10">
        <f t="shared" si="53"/>
        <v>194.2242876</v>
      </c>
      <c r="J261" s="10">
        <f t="shared" si="54"/>
        <v>149.1738</v>
      </c>
      <c r="K261" s="10">
        <f t="shared" si="46"/>
        <v>45.0504876</v>
      </c>
      <c r="L261" s="102">
        <f t="shared" si="47"/>
        <v>1.0315927804597702</v>
      </c>
    </row>
    <row r="262" spans="1:12" ht="14.25" customHeight="1">
      <c r="A262" s="69">
        <f t="shared" si="55"/>
        <v>15</v>
      </c>
      <c r="B262" s="9" t="s">
        <v>401</v>
      </c>
      <c r="C262" s="91">
        <v>269</v>
      </c>
      <c r="D262" s="10">
        <f t="shared" si="44"/>
        <v>141.50136</v>
      </c>
      <c r="E262" s="10">
        <v>108.68</v>
      </c>
      <c r="F262" s="10">
        <f t="shared" si="52"/>
        <v>32.82136</v>
      </c>
      <c r="G262" s="10">
        <v>127.24</v>
      </c>
      <c r="H262" s="67">
        <f t="shared" si="45"/>
        <v>277.23144160000004</v>
      </c>
      <c r="I262" s="10">
        <f t="shared" si="53"/>
        <v>149.99144160000003</v>
      </c>
      <c r="J262" s="10">
        <f t="shared" si="54"/>
        <v>115.20080000000002</v>
      </c>
      <c r="K262" s="10">
        <f t="shared" si="46"/>
        <v>34.7906416</v>
      </c>
      <c r="L262" s="102">
        <f t="shared" si="47"/>
        <v>1.0306001546468404</v>
      </c>
    </row>
    <row r="263" spans="1:12" ht="12.75">
      <c r="A263" s="69">
        <f t="shared" si="55"/>
        <v>16</v>
      </c>
      <c r="B263" s="9" t="s">
        <v>402</v>
      </c>
      <c r="C263" s="91">
        <v>62</v>
      </c>
      <c r="D263" s="10">
        <f t="shared" si="44"/>
        <v>32.60208</v>
      </c>
      <c r="E263" s="10">
        <v>25.04</v>
      </c>
      <c r="F263" s="10">
        <f t="shared" si="52"/>
        <v>7.56208</v>
      </c>
      <c r="G263" s="10">
        <v>29.32</v>
      </c>
      <c r="H263" s="67">
        <f t="shared" si="45"/>
        <v>63.8782048</v>
      </c>
      <c r="I263" s="10">
        <f t="shared" si="53"/>
        <v>34.5582048</v>
      </c>
      <c r="J263" s="10">
        <f t="shared" si="54"/>
        <v>26.5424</v>
      </c>
      <c r="K263" s="10">
        <f t="shared" si="46"/>
        <v>8.0158048</v>
      </c>
      <c r="L263" s="102">
        <f t="shared" si="47"/>
        <v>1.0302936258064517</v>
      </c>
    </row>
    <row r="264" spans="1:12" ht="12.75">
      <c r="A264" s="69">
        <f t="shared" si="55"/>
        <v>17</v>
      </c>
      <c r="B264" s="9" t="s">
        <v>191</v>
      </c>
      <c r="C264" s="91">
        <v>208</v>
      </c>
      <c r="D264" s="10">
        <f t="shared" si="44"/>
        <v>109.55028</v>
      </c>
      <c r="E264" s="10">
        <v>84.14</v>
      </c>
      <c r="F264" s="10">
        <f t="shared" si="52"/>
        <v>25.41028</v>
      </c>
      <c r="G264" s="10">
        <v>98.51</v>
      </c>
      <c r="H264" s="67">
        <f t="shared" si="45"/>
        <v>214.6332968</v>
      </c>
      <c r="I264" s="10">
        <f t="shared" si="53"/>
        <v>116.1232968</v>
      </c>
      <c r="J264" s="10">
        <f t="shared" si="54"/>
        <v>89.1884</v>
      </c>
      <c r="K264" s="10">
        <f t="shared" si="46"/>
        <v>26.9348968</v>
      </c>
      <c r="L264" s="102">
        <f t="shared" si="47"/>
        <v>1.0318908500000001</v>
      </c>
    </row>
    <row r="265" spans="1:12" ht="15" customHeight="1">
      <c r="A265" s="69">
        <f t="shared" si="55"/>
        <v>18</v>
      </c>
      <c r="B265" s="9" t="s">
        <v>403</v>
      </c>
      <c r="C265" s="91">
        <v>394</v>
      </c>
      <c r="D265" s="10">
        <f t="shared" si="44"/>
        <v>207.35652</v>
      </c>
      <c r="E265" s="10">
        <v>159.26</v>
      </c>
      <c r="F265" s="10">
        <f t="shared" si="52"/>
        <v>48.09652</v>
      </c>
      <c r="G265" s="10">
        <v>186.46</v>
      </c>
      <c r="H265" s="67">
        <f t="shared" si="45"/>
        <v>406.25791119999997</v>
      </c>
      <c r="I265" s="10">
        <f t="shared" si="53"/>
        <v>219.7979112</v>
      </c>
      <c r="J265" s="10">
        <f t="shared" si="54"/>
        <v>168.8156</v>
      </c>
      <c r="K265" s="10">
        <f t="shared" si="46"/>
        <v>50.9823112</v>
      </c>
      <c r="L265" s="102">
        <f t="shared" si="47"/>
        <v>1.0311114497461928</v>
      </c>
    </row>
    <row r="266" spans="1:12" ht="12.75">
      <c r="A266" s="69">
        <f t="shared" si="55"/>
        <v>19</v>
      </c>
      <c r="B266" s="9" t="s">
        <v>192</v>
      </c>
      <c r="C266" s="91">
        <v>234</v>
      </c>
      <c r="D266" s="10">
        <f t="shared" si="44"/>
        <v>123.2343</v>
      </c>
      <c r="E266" s="10">
        <v>94.65</v>
      </c>
      <c r="F266" s="10">
        <f t="shared" si="52"/>
        <v>28.584300000000002</v>
      </c>
      <c r="G266" s="10">
        <v>110.82</v>
      </c>
      <c r="H266" s="67">
        <f t="shared" si="45"/>
        <v>241.448358</v>
      </c>
      <c r="I266" s="10">
        <f t="shared" si="53"/>
        <v>130.62835800000002</v>
      </c>
      <c r="J266" s="10">
        <f t="shared" si="54"/>
        <v>100.32900000000001</v>
      </c>
      <c r="K266" s="10">
        <f t="shared" si="46"/>
        <v>30.299358</v>
      </c>
      <c r="L266" s="102">
        <f t="shared" si="47"/>
        <v>1.0318305897435898</v>
      </c>
    </row>
    <row r="267" spans="1:12" ht="12.75">
      <c r="A267" s="69">
        <f t="shared" si="55"/>
        <v>20</v>
      </c>
      <c r="B267" s="9" t="s">
        <v>193</v>
      </c>
      <c r="C267" s="91">
        <v>139</v>
      </c>
      <c r="D267" s="10">
        <f aca="true" t="shared" si="56" ref="D267:D330">E267+F267</f>
        <v>73.02918</v>
      </c>
      <c r="E267" s="10">
        <v>56.09</v>
      </c>
      <c r="F267" s="10">
        <f t="shared" si="52"/>
        <v>16.93918</v>
      </c>
      <c r="G267" s="10">
        <v>65.67</v>
      </c>
      <c r="H267" s="67">
        <f aca="true" t="shared" si="57" ref="H267:H330">I267+G267</f>
        <v>143.0809308</v>
      </c>
      <c r="I267" s="10">
        <f t="shared" si="53"/>
        <v>77.4109308</v>
      </c>
      <c r="J267" s="10">
        <f t="shared" si="54"/>
        <v>59.455400000000004</v>
      </c>
      <c r="K267" s="10">
        <f aca="true" t="shared" si="58" ref="K267:K330">J267*30.2%</f>
        <v>17.955530800000002</v>
      </c>
      <c r="L267" s="102">
        <f aca="true" t="shared" si="59" ref="L267:L330">H267/C267</f>
        <v>1.0293592143884893</v>
      </c>
    </row>
    <row r="268" spans="1:12" ht="12.75">
      <c r="A268" s="69">
        <f t="shared" si="55"/>
        <v>21</v>
      </c>
      <c r="B268" s="9" t="s">
        <v>404</v>
      </c>
      <c r="C268" s="91">
        <v>114</v>
      </c>
      <c r="D268" s="10">
        <f t="shared" si="56"/>
        <v>59.98314</v>
      </c>
      <c r="E268" s="10">
        <v>46.07</v>
      </c>
      <c r="F268" s="10">
        <f t="shared" si="52"/>
        <v>13.91314</v>
      </c>
      <c r="G268" s="10">
        <v>53.95</v>
      </c>
      <c r="H268" s="67">
        <f t="shared" si="57"/>
        <v>117.5321284</v>
      </c>
      <c r="I268" s="10">
        <f t="shared" si="53"/>
        <v>63.5821284</v>
      </c>
      <c r="J268" s="10">
        <f t="shared" si="54"/>
        <v>48.8342</v>
      </c>
      <c r="K268" s="10">
        <f t="shared" si="58"/>
        <v>14.747928400000001</v>
      </c>
      <c r="L268" s="102">
        <f t="shared" si="59"/>
        <v>1.0309835824561404</v>
      </c>
    </row>
    <row r="269" spans="1:12" ht="25.5">
      <c r="A269" s="69">
        <f t="shared" si="55"/>
        <v>22</v>
      </c>
      <c r="B269" s="9" t="s">
        <v>405</v>
      </c>
      <c r="C269" s="91">
        <v>189</v>
      </c>
      <c r="D269" s="10">
        <f t="shared" si="56"/>
        <v>99.75924</v>
      </c>
      <c r="E269" s="10">
        <v>76.62</v>
      </c>
      <c r="F269" s="10">
        <f t="shared" si="52"/>
        <v>23.13924</v>
      </c>
      <c r="G269" s="10">
        <v>89.71</v>
      </c>
      <c r="H269" s="67">
        <f t="shared" si="57"/>
        <v>195.4547944</v>
      </c>
      <c r="I269" s="10">
        <f t="shared" si="53"/>
        <v>105.7447944</v>
      </c>
      <c r="J269" s="10">
        <f t="shared" si="54"/>
        <v>81.2172</v>
      </c>
      <c r="K269" s="10">
        <f t="shared" si="58"/>
        <v>24.5275944</v>
      </c>
      <c r="L269" s="102">
        <f t="shared" si="59"/>
        <v>1.0341523513227513</v>
      </c>
    </row>
    <row r="270" spans="1:12" ht="12.75">
      <c r="A270" s="69">
        <f t="shared" si="55"/>
        <v>23</v>
      </c>
      <c r="B270" s="9" t="s">
        <v>195</v>
      </c>
      <c r="C270" s="91">
        <v>171</v>
      </c>
      <c r="D270" s="10">
        <f t="shared" si="56"/>
        <v>89.98122</v>
      </c>
      <c r="E270" s="10">
        <v>69.11</v>
      </c>
      <c r="F270" s="10">
        <f t="shared" si="52"/>
        <v>20.871219999999997</v>
      </c>
      <c r="G270" s="10">
        <v>80.92</v>
      </c>
      <c r="H270" s="67">
        <f t="shared" si="57"/>
        <v>176.3000932</v>
      </c>
      <c r="I270" s="10">
        <f t="shared" si="53"/>
        <v>95.3800932</v>
      </c>
      <c r="J270" s="10">
        <f t="shared" si="54"/>
        <v>73.2566</v>
      </c>
      <c r="K270" s="10">
        <f t="shared" si="58"/>
        <v>22.123493200000002</v>
      </c>
      <c r="L270" s="102">
        <f t="shared" si="59"/>
        <v>1.0309946970760233</v>
      </c>
    </row>
    <row r="271" spans="1:12" ht="12.75">
      <c r="A271" s="69">
        <f t="shared" si="55"/>
        <v>24</v>
      </c>
      <c r="B271" s="9" t="s">
        <v>196</v>
      </c>
      <c r="C271" s="91">
        <v>87</v>
      </c>
      <c r="D271" s="10">
        <f t="shared" si="56"/>
        <v>45.648120000000006</v>
      </c>
      <c r="E271" s="10">
        <v>35.06</v>
      </c>
      <c r="F271" s="10">
        <f t="shared" si="52"/>
        <v>10.58812</v>
      </c>
      <c r="G271" s="10">
        <v>41.05</v>
      </c>
      <c r="H271" s="67">
        <f t="shared" si="57"/>
        <v>89.4370072</v>
      </c>
      <c r="I271" s="10">
        <f t="shared" si="53"/>
        <v>48.3870072</v>
      </c>
      <c r="J271" s="10">
        <f t="shared" si="54"/>
        <v>37.1636</v>
      </c>
      <c r="K271" s="10">
        <f t="shared" si="58"/>
        <v>11.2234072</v>
      </c>
      <c r="L271" s="102">
        <f t="shared" si="59"/>
        <v>1.0280115770114941</v>
      </c>
    </row>
    <row r="272" spans="1:12" ht="14.25" customHeight="1">
      <c r="A272" s="69">
        <f t="shared" si="55"/>
        <v>25</v>
      </c>
      <c r="B272" s="9" t="s">
        <v>406</v>
      </c>
      <c r="C272" s="91">
        <v>140</v>
      </c>
      <c r="D272" s="10">
        <f t="shared" si="56"/>
        <v>73.68018000000001</v>
      </c>
      <c r="E272" s="10">
        <v>56.59</v>
      </c>
      <c r="F272" s="10">
        <f t="shared" si="52"/>
        <v>17.09018</v>
      </c>
      <c r="G272" s="10">
        <v>66.26</v>
      </c>
      <c r="H272" s="67">
        <f t="shared" si="57"/>
        <v>144.36099080000002</v>
      </c>
      <c r="I272" s="10">
        <f t="shared" si="53"/>
        <v>78.1009908</v>
      </c>
      <c r="J272" s="10">
        <f t="shared" si="54"/>
        <v>59.985400000000006</v>
      </c>
      <c r="K272" s="10">
        <f t="shared" si="58"/>
        <v>18.1155908</v>
      </c>
      <c r="L272" s="102">
        <f t="shared" si="59"/>
        <v>1.0311499342857144</v>
      </c>
    </row>
    <row r="273" spans="1:12" ht="25.5">
      <c r="A273" s="69">
        <f t="shared" si="55"/>
        <v>26</v>
      </c>
      <c r="B273" s="9" t="s">
        <v>407</v>
      </c>
      <c r="C273" s="91">
        <v>233</v>
      </c>
      <c r="D273" s="10">
        <f t="shared" si="56"/>
        <v>122.58330000000001</v>
      </c>
      <c r="E273" s="10">
        <v>94.15</v>
      </c>
      <c r="F273" s="10">
        <f t="shared" si="52"/>
        <v>28.4333</v>
      </c>
      <c r="G273" s="10">
        <v>110.24</v>
      </c>
      <c r="H273" s="67">
        <f t="shared" si="57"/>
        <v>240.17829799999998</v>
      </c>
      <c r="I273" s="10">
        <f t="shared" si="53"/>
        <v>129.938298</v>
      </c>
      <c r="J273" s="10">
        <f t="shared" si="54"/>
        <v>99.799</v>
      </c>
      <c r="K273" s="10">
        <f t="shared" si="58"/>
        <v>30.139298</v>
      </c>
      <c r="L273" s="102">
        <f t="shared" si="59"/>
        <v>1.0308081459227467</v>
      </c>
    </row>
    <row r="274" spans="1:12" ht="25.5">
      <c r="A274" s="69">
        <f t="shared" si="55"/>
        <v>27</v>
      </c>
      <c r="B274" s="9" t="s">
        <v>408</v>
      </c>
      <c r="C274" s="91"/>
      <c r="D274" s="10"/>
      <c r="E274" s="10"/>
      <c r="F274" s="10"/>
      <c r="G274" s="10"/>
      <c r="H274" s="67"/>
      <c r="I274" s="10"/>
      <c r="J274" s="10"/>
      <c r="K274" s="10"/>
      <c r="L274" s="102"/>
    </row>
    <row r="275" spans="1:12" ht="12.75">
      <c r="A275" s="69">
        <f t="shared" si="55"/>
        <v>28</v>
      </c>
      <c r="B275" s="9" t="s">
        <v>194</v>
      </c>
      <c r="C275" s="91">
        <v>150</v>
      </c>
      <c r="D275" s="10">
        <f t="shared" si="56"/>
        <v>78.9012</v>
      </c>
      <c r="E275" s="10">
        <v>60.6</v>
      </c>
      <c r="F275" s="10">
        <f>E275*30.2%</f>
        <v>18.3012</v>
      </c>
      <c r="G275" s="10">
        <v>70.95</v>
      </c>
      <c r="H275" s="67">
        <f t="shared" si="57"/>
        <v>154.585272</v>
      </c>
      <c r="I275" s="10">
        <f>J275+K275</f>
        <v>83.635272</v>
      </c>
      <c r="J275" s="10">
        <f>E275*1.06</f>
        <v>64.236</v>
      </c>
      <c r="K275" s="10">
        <f t="shared" si="58"/>
        <v>19.399272</v>
      </c>
      <c r="L275" s="102">
        <f t="shared" si="59"/>
        <v>1.0305684800000001</v>
      </c>
    </row>
    <row r="276" spans="1:12" ht="12.75">
      <c r="A276" s="69">
        <f t="shared" si="55"/>
        <v>29</v>
      </c>
      <c r="B276" s="9" t="s">
        <v>197</v>
      </c>
      <c r="C276" s="91">
        <v>217</v>
      </c>
      <c r="D276" s="10">
        <f t="shared" si="56"/>
        <v>114.10728</v>
      </c>
      <c r="E276" s="10">
        <v>87.64</v>
      </c>
      <c r="F276" s="10">
        <f>E276*30.2%</f>
        <v>26.46728</v>
      </c>
      <c r="G276" s="10">
        <v>102.61</v>
      </c>
      <c r="H276" s="67">
        <f t="shared" si="57"/>
        <v>223.5637168</v>
      </c>
      <c r="I276" s="10">
        <f>J276+K276</f>
        <v>120.95371680000001</v>
      </c>
      <c r="J276" s="10">
        <f>E276*1.06</f>
        <v>92.89840000000001</v>
      </c>
      <c r="K276" s="10">
        <f t="shared" si="58"/>
        <v>28.055316800000003</v>
      </c>
      <c r="L276" s="102">
        <f t="shared" si="59"/>
        <v>1.030247542857143</v>
      </c>
    </row>
    <row r="277" spans="1:12" ht="12.75">
      <c r="A277" s="69">
        <f t="shared" si="55"/>
        <v>30</v>
      </c>
      <c r="B277" s="9" t="s">
        <v>198</v>
      </c>
      <c r="C277" s="91"/>
      <c r="D277" s="10"/>
      <c r="E277" s="10"/>
      <c r="F277" s="10"/>
      <c r="G277" s="10"/>
      <c r="H277" s="67"/>
      <c r="I277" s="10"/>
      <c r="J277" s="10"/>
      <c r="K277" s="10"/>
      <c r="L277" s="102"/>
    </row>
    <row r="278" spans="1:12" ht="12.75">
      <c r="A278" s="69">
        <f t="shared" si="55"/>
        <v>31</v>
      </c>
      <c r="B278" s="9" t="s">
        <v>199</v>
      </c>
      <c r="C278" s="91">
        <v>424</v>
      </c>
      <c r="D278" s="10">
        <f t="shared" si="56"/>
        <v>223.00656</v>
      </c>
      <c r="E278" s="10">
        <v>171.28</v>
      </c>
      <c r="F278" s="10">
        <f aca="true" t="shared" si="60" ref="F278:F284">E278*30.2%</f>
        <v>51.72656</v>
      </c>
      <c r="G278" s="10">
        <v>200.54</v>
      </c>
      <c r="H278" s="67">
        <f t="shared" si="57"/>
        <v>436.92695360000005</v>
      </c>
      <c r="I278" s="10">
        <f aca="true" t="shared" si="61" ref="I278:I284">J278+K278</f>
        <v>236.38695360000003</v>
      </c>
      <c r="J278" s="10">
        <f aca="true" t="shared" si="62" ref="J278:J284">E278*1.06</f>
        <v>181.5568</v>
      </c>
      <c r="K278" s="10">
        <f t="shared" si="58"/>
        <v>54.8301536</v>
      </c>
      <c r="L278" s="102">
        <f t="shared" si="59"/>
        <v>1.0304880981132076</v>
      </c>
    </row>
    <row r="279" spans="1:12" ht="12.75">
      <c r="A279" s="69">
        <f t="shared" si="55"/>
        <v>32</v>
      </c>
      <c r="B279" s="9" t="s">
        <v>197</v>
      </c>
      <c r="C279" s="91">
        <v>384</v>
      </c>
      <c r="D279" s="10">
        <f t="shared" si="56"/>
        <v>202.1355</v>
      </c>
      <c r="E279" s="10">
        <v>155.25</v>
      </c>
      <c r="F279" s="10">
        <f t="shared" si="60"/>
        <v>46.8855</v>
      </c>
      <c r="G279" s="10">
        <v>181.77</v>
      </c>
      <c r="H279" s="67">
        <f t="shared" si="57"/>
        <v>396.03363</v>
      </c>
      <c r="I279" s="10">
        <f t="shared" si="61"/>
        <v>214.26362999999998</v>
      </c>
      <c r="J279" s="10">
        <f t="shared" si="62"/>
        <v>164.565</v>
      </c>
      <c r="K279" s="10">
        <f t="shared" si="58"/>
        <v>49.698629999999994</v>
      </c>
      <c r="L279" s="102">
        <f t="shared" si="59"/>
        <v>1.031337578125</v>
      </c>
    </row>
    <row r="280" spans="1:12" ht="12.75">
      <c r="A280" s="69">
        <f t="shared" si="55"/>
        <v>33</v>
      </c>
      <c r="B280" s="9" t="s">
        <v>200</v>
      </c>
      <c r="C280" s="91">
        <v>123</v>
      </c>
      <c r="D280" s="10">
        <f t="shared" si="56"/>
        <v>64.55315999999999</v>
      </c>
      <c r="E280" s="10">
        <v>49.58</v>
      </c>
      <c r="F280" s="10">
        <f t="shared" si="60"/>
        <v>14.973159999999998</v>
      </c>
      <c r="G280" s="10">
        <v>58.05</v>
      </c>
      <c r="H280" s="67">
        <f t="shared" si="57"/>
        <v>126.47634959999999</v>
      </c>
      <c r="I280" s="10">
        <f t="shared" si="61"/>
        <v>68.4263496</v>
      </c>
      <c r="J280" s="10">
        <f t="shared" si="62"/>
        <v>52.5548</v>
      </c>
      <c r="K280" s="10">
        <f t="shared" si="58"/>
        <v>15.8715496</v>
      </c>
      <c r="L280" s="102">
        <f t="shared" si="59"/>
        <v>1.0282630048780488</v>
      </c>
    </row>
    <row r="281" spans="1:12" ht="12.75">
      <c r="A281" s="69">
        <f aca="true" t="shared" si="63" ref="A281:A312">A280+1</f>
        <v>34</v>
      </c>
      <c r="B281" s="9" t="s">
        <v>201</v>
      </c>
      <c r="C281" s="91">
        <v>87</v>
      </c>
      <c r="D281" s="10">
        <f t="shared" si="56"/>
        <v>45.648120000000006</v>
      </c>
      <c r="E281" s="10">
        <v>35.06</v>
      </c>
      <c r="F281" s="10">
        <f t="shared" si="60"/>
        <v>10.58812</v>
      </c>
      <c r="G281" s="10">
        <v>41.05</v>
      </c>
      <c r="H281" s="67">
        <f t="shared" si="57"/>
        <v>89.4370072</v>
      </c>
      <c r="I281" s="10">
        <f t="shared" si="61"/>
        <v>48.3870072</v>
      </c>
      <c r="J281" s="10">
        <f t="shared" si="62"/>
        <v>37.1636</v>
      </c>
      <c r="K281" s="10">
        <f t="shared" si="58"/>
        <v>11.2234072</v>
      </c>
      <c r="L281" s="102">
        <f t="shared" si="59"/>
        <v>1.0280115770114941</v>
      </c>
    </row>
    <row r="282" spans="1:12" ht="12.75">
      <c r="A282" s="69">
        <f t="shared" si="63"/>
        <v>35</v>
      </c>
      <c r="B282" s="9" t="s">
        <v>202</v>
      </c>
      <c r="C282" s="91">
        <v>141</v>
      </c>
      <c r="D282" s="10">
        <f t="shared" si="56"/>
        <v>74.29212000000001</v>
      </c>
      <c r="E282" s="10">
        <v>57.06</v>
      </c>
      <c r="F282" s="10">
        <f t="shared" si="60"/>
        <v>17.232120000000002</v>
      </c>
      <c r="G282" s="10">
        <v>66.85</v>
      </c>
      <c r="H282" s="67">
        <f t="shared" si="57"/>
        <v>145.5996472</v>
      </c>
      <c r="I282" s="10">
        <f t="shared" si="61"/>
        <v>78.7496472</v>
      </c>
      <c r="J282" s="10">
        <f t="shared" si="62"/>
        <v>60.4836</v>
      </c>
      <c r="K282" s="10">
        <f t="shared" si="58"/>
        <v>18.2660472</v>
      </c>
      <c r="L282" s="102">
        <f t="shared" si="59"/>
        <v>1.0326216113475177</v>
      </c>
    </row>
    <row r="283" spans="1:12" ht="12.75">
      <c r="A283" s="69">
        <f t="shared" si="63"/>
        <v>36</v>
      </c>
      <c r="B283" s="9" t="s">
        <v>409</v>
      </c>
      <c r="C283" s="91">
        <v>103</v>
      </c>
      <c r="D283" s="10">
        <f t="shared" si="56"/>
        <v>54.12414</v>
      </c>
      <c r="E283" s="10">
        <v>41.57</v>
      </c>
      <c r="F283" s="10">
        <f t="shared" si="60"/>
        <v>12.55414</v>
      </c>
      <c r="G283" s="10">
        <v>48.67</v>
      </c>
      <c r="H283" s="67">
        <f t="shared" si="57"/>
        <v>106.0415884</v>
      </c>
      <c r="I283" s="10">
        <f t="shared" si="61"/>
        <v>57.3715884</v>
      </c>
      <c r="J283" s="10">
        <f t="shared" si="62"/>
        <v>44.0642</v>
      </c>
      <c r="K283" s="10">
        <f t="shared" si="58"/>
        <v>13.307388399999999</v>
      </c>
      <c r="L283" s="102">
        <f t="shared" si="59"/>
        <v>1.0295299844660193</v>
      </c>
    </row>
    <row r="284" spans="1:12" ht="12.75">
      <c r="A284" s="69">
        <f t="shared" si="63"/>
        <v>37</v>
      </c>
      <c r="B284" s="9" t="s">
        <v>410</v>
      </c>
      <c r="C284" s="91">
        <v>71</v>
      </c>
      <c r="D284" s="10">
        <f t="shared" si="56"/>
        <v>37.1721</v>
      </c>
      <c r="E284" s="10">
        <v>28.55</v>
      </c>
      <c r="F284" s="10">
        <f t="shared" si="60"/>
        <v>8.6221</v>
      </c>
      <c r="G284" s="10">
        <v>33.42</v>
      </c>
      <c r="H284" s="67">
        <f t="shared" si="57"/>
        <v>72.82242600000001</v>
      </c>
      <c r="I284" s="10">
        <f t="shared" si="61"/>
        <v>39.402426000000006</v>
      </c>
      <c r="J284" s="10">
        <f t="shared" si="62"/>
        <v>30.263</v>
      </c>
      <c r="K284" s="10">
        <f t="shared" si="58"/>
        <v>9.139426</v>
      </c>
      <c r="L284" s="102">
        <f t="shared" si="59"/>
        <v>1.025667971830986</v>
      </c>
    </row>
    <row r="285" spans="1:12" ht="12.75">
      <c r="A285" s="69">
        <f t="shared" si="63"/>
        <v>38</v>
      </c>
      <c r="B285" s="9" t="s">
        <v>203</v>
      </c>
      <c r="C285" s="91"/>
      <c r="D285" s="10"/>
      <c r="E285" s="10"/>
      <c r="F285" s="10"/>
      <c r="G285" s="10"/>
      <c r="H285" s="67"/>
      <c r="I285" s="10"/>
      <c r="J285" s="10"/>
      <c r="K285" s="10"/>
      <c r="L285" s="102"/>
    </row>
    <row r="286" spans="1:12" ht="12.75">
      <c r="A286" s="69">
        <f t="shared" si="63"/>
        <v>39</v>
      </c>
      <c r="B286" s="9" t="s">
        <v>204</v>
      </c>
      <c r="C286" s="91">
        <v>103</v>
      </c>
      <c r="D286" s="10">
        <f t="shared" si="56"/>
        <v>54.12414</v>
      </c>
      <c r="E286" s="10">
        <v>41.57</v>
      </c>
      <c r="F286" s="10">
        <f>E286*30.2%</f>
        <v>12.55414</v>
      </c>
      <c r="G286" s="10">
        <v>48.67</v>
      </c>
      <c r="H286" s="67">
        <f t="shared" si="57"/>
        <v>106.0415884</v>
      </c>
      <c r="I286" s="10">
        <f>J286+K286</f>
        <v>57.3715884</v>
      </c>
      <c r="J286" s="10">
        <f>E286*1.06</f>
        <v>44.0642</v>
      </c>
      <c r="K286" s="10">
        <f t="shared" si="58"/>
        <v>13.307388399999999</v>
      </c>
      <c r="L286" s="102">
        <f t="shared" si="59"/>
        <v>1.0295299844660193</v>
      </c>
    </row>
    <row r="287" spans="1:12" ht="12.75">
      <c r="A287" s="69">
        <f t="shared" si="63"/>
        <v>40</v>
      </c>
      <c r="B287" s="9" t="s">
        <v>197</v>
      </c>
      <c r="C287" s="91">
        <v>140</v>
      </c>
      <c r="D287" s="10">
        <f t="shared" si="56"/>
        <v>73.68018000000001</v>
      </c>
      <c r="E287" s="10">
        <v>56.59</v>
      </c>
      <c r="F287" s="10">
        <f>E287*30.2%</f>
        <v>17.09018</v>
      </c>
      <c r="G287" s="10">
        <v>66.26</v>
      </c>
      <c r="H287" s="67">
        <f t="shared" si="57"/>
        <v>144.36099080000002</v>
      </c>
      <c r="I287" s="10">
        <f>J287+K287</f>
        <v>78.1009908</v>
      </c>
      <c r="J287" s="10">
        <f>E287*1.06</f>
        <v>59.985400000000006</v>
      </c>
      <c r="K287" s="10">
        <f t="shared" si="58"/>
        <v>18.1155908</v>
      </c>
      <c r="L287" s="102">
        <f t="shared" si="59"/>
        <v>1.0311499342857144</v>
      </c>
    </row>
    <row r="288" spans="1:12" ht="12.75">
      <c r="A288" s="69">
        <f t="shared" si="63"/>
        <v>41</v>
      </c>
      <c r="B288" s="9" t="s">
        <v>205</v>
      </c>
      <c r="C288" s="91">
        <v>173</v>
      </c>
      <c r="D288" s="10">
        <f t="shared" si="56"/>
        <v>91.28322</v>
      </c>
      <c r="E288" s="10">
        <v>70.11</v>
      </c>
      <c r="F288" s="10">
        <f>E288*30.2%</f>
        <v>21.17322</v>
      </c>
      <c r="G288" s="10">
        <v>82.09</v>
      </c>
      <c r="H288" s="67">
        <f t="shared" si="57"/>
        <v>178.8502132</v>
      </c>
      <c r="I288" s="10">
        <f>J288+K288</f>
        <v>96.76021320000001</v>
      </c>
      <c r="J288" s="10">
        <f>E288*1.06</f>
        <v>74.31660000000001</v>
      </c>
      <c r="K288" s="10">
        <f t="shared" si="58"/>
        <v>22.4436132</v>
      </c>
      <c r="L288" s="102">
        <f t="shared" si="59"/>
        <v>1.0338162612716764</v>
      </c>
    </row>
    <row r="289" spans="1:12" ht="12.75">
      <c r="A289" s="69">
        <f t="shared" si="63"/>
        <v>42</v>
      </c>
      <c r="B289" s="9" t="s">
        <v>411</v>
      </c>
      <c r="C289" s="91">
        <v>119</v>
      </c>
      <c r="D289" s="10">
        <f t="shared" si="56"/>
        <v>62.600159999999995</v>
      </c>
      <c r="E289" s="10">
        <v>48.08</v>
      </c>
      <c r="F289" s="10">
        <f>E289*30.2%</f>
        <v>14.520159999999999</v>
      </c>
      <c r="G289" s="10">
        <v>56.29</v>
      </c>
      <c r="H289" s="67">
        <f t="shared" si="57"/>
        <v>122.64616960000001</v>
      </c>
      <c r="I289" s="10">
        <f>J289+K289</f>
        <v>66.3561696</v>
      </c>
      <c r="J289" s="10">
        <f>E289*1.06</f>
        <v>50.964800000000004</v>
      </c>
      <c r="K289" s="10">
        <f t="shared" si="58"/>
        <v>15.3913696</v>
      </c>
      <c r="L289" s="102">
        <f t="shared" si="59"/>
        <v>1.0306400806722689</v>
      </c>
    </row>
    <row r="290" spans="1:12" ht="12.75">
      <c r="A290" s="69">
        <f t="shared" si="63"/>
        <v>43</v>
      </c>
      <c r="B290" s="9" t="s">
        <v>412</v>
      </c>
      <c r="C290" s="91">
        <v>71</v>
      </c>
      <c r="D290" s="10">
        <f t="shared" si="56"/>
        <v>37.1721</v>
      </c>
      <c r="E290" s="10">
        <v>28.55</v>
      </c>
      <c r="F290" s="10">
        <f>E290*30.2%</f>
        <v>8.6221</v>
      </c>
      <c r="G290" s="10">
        <v>33.42</v>
      </c>
      <c r="H290" s="67">
        <f t="shared" si="57"/>
        <v>72.82242600000001</v>
      </c>
      <c r="I290" s="10">
        <f>J290+K290</f>
        <v>39.402426000000006</v>
      </c>
      <c r="J290" s="10">
        <f>E290*1.06</f>
        <v>30.263</v>
      </c>
      <c r="K290" s="10">
        <f t="shared" si="58"/>
        <v>9.139426</v>
      </c>
      <c r="L290" s="102">
        <f t="shared" si="59"/>
        <v>1.025667971830986</v>
      </c>
    </row>
    <row r="291" spans="1:12" ht="12.75">
      <c r="A291" s="69">
        <f t="shared" si="63"/>
        <v>44</v>
      </c>
      <c r="B291" s="9" t="s">
        <v>206</v>
      </c>
      <c r="C291" s="91"/>
      <c r="D291" s="10"/>
      <c r="E291" s="10"/>
      <c r="F291" s="10"/>
      <c r="G291" s="10"/>
      <c r="H291" s="67"/>
      <c r="I291" s="10"/>
      <c r="J291" s="10"/>
      <c r="K291" s="10"/>
      <c r="L291" s="102"/>
    </row>
    <row r="292" spans="1:12" ht="12.75">
      <c r="A292" s="69">
        <f t="shared" si="63"/>
        <v>45</v>
      </c>
      <c r="B292" s="9" t="s">
        <v>197</v>
      </c>
      <c r="C292" s="91">
        <v>152</v>
      </c>
      <c r="D292" s="10">
        <f t="shared" si="56"/>
        <v>80.20320000000001</v>
      </c>
      <c r="E292" s="10">
        <v>61.6</v>
      </c>
      <c r="F292" s="10">
        <f>E292*30.2%</f>
        <v>18.6032</v>
      </c>
      <c r="G292" s="10">
        <v>72.12</v>
      </c>
      <c r="H292" s="67">
        <f t="shared" si="57"/>
        <v>157.13539200000002</v>
      </c>
      <c r="I292" s="10">
        <f>J292+K292</f>
        <v>85.015392</v>
      </c>
      <c r="J292" s="10">
        <f>E292*1.06</f>
        <v>65.296</v>
      </c>
      <c r="K292" s="10">
        <f t="shared" si="58"/>
        <v>19.719392000000003</v>
      </c>
      <c r="L292" s="102">
        <f t="shared" si="59"/>
        <v>1.0337854736842107</v>
      </c>
    </row>
    <row r="293" spans="1:12" ht="25.5">
      <c r="A293" s="69">
        <f t="shared" si="63"/>
        <v>46</v>
      </c>
      <c r="B293" s="9" t="s">
        <v>413</v>
      </c>
      <c r="C293" s="91"/>
      <c r="D293" s="10"/>
      <c r="E293" s="10"/>
      <c r="F293" s="10"/>
      <c r="G293" s="10"/>
      <c r="H293" s="67"/>
      <c r="I293" s="10"/>
      <c r="J293" s="10"/>
      <c r="K293" s="10"/>
      <c r="L293" s="102"/>
    </row>
    <row r="294" spans="1:12" ht="12.75">
      <c r="A294" s="69">
        <f t="shared" si="63"/>
        <v>47</v>
      </c>
      <c r="B294" s="9" t="s">
        <v>204</v>
      </c>
      <c r="C294" s="91">
        <v>93</v>
      </c>
      <c r="D294" s="10">
        <f t="shared" si="56"/>
        <v>48.90312</v>
      </c>
      <c r="E294" s="10">
        <v>37.56</v>
      </c>
      <c r="F294" s="10">
        <f aca="true" t="shared" si="64" ref="F294:F314">E294*30.2%</f>
        <v>11.34312</v>
      </c>
      <c r="G294" s="10">
        <v>43.98</v>
      </c>
      <c r="H294" s="67">
        <f t="shared" si="57"/>
        <v>95.81730719999999</v>
      </c>
      <c r="I294" s="10">
        <f aca="true" t="shared" si="65" ref="I294:I314">J294+K294</f>
        <v>51.8373072</v>
      </c>
      <c r="J294" s="10">
        <f aca="true" t="shared" si="66" ref="J294:J314">E294*1.06</f>
        <v>39.8136</v>
      </c>
      <c r="K294" s="10">
        <f t="shared" si="58"/>
        <v>12.0237072</v>
      </c>
      <c r="L294" s="102">
        <f t="shared" si="59"/>
        <v>1.0302936258064515</v>
      </c>
    </row>
    <row r="295" spans="1:12" ht="12.75">
      <c r="A295" s="69">
        <f t="shared" si="63"/>
        <v>48</v>
      </c>
      <c r="B295" s="9" t="s">
        <v>197</v>
      </c>
      <c r="C295" s="91">
        <v>157</v>
      </c>
      <c r="D295" s="10">
        <f t="shared" si="56"/>
        <v>82.8072</v>
      </c>
      <c r="E295" s="10">
        <v>63.6</v>
      </c>
      <c r="F295" s="10">
        <f t="shared" si="64"/>
        <v>19.2072</v>
      </c>
      <c r="G295" s="10">
        <v>74.47</v>
      </c>
      <c r="H295" s="67">
        <f t="shared" si="57"/>
        <v>162.245632</v>
      </c>
      <c r="I295" s="10">
        <f t="shared" si="65"/>
        <v>87.77563200000002</v>
      </c>
      <c r="J295" s="10">
        <f t="shared" si="66"/>
        <v>67.41600000000001</v>
      </c>
      <c r="K295" s="10">
        <f t="shared" si="58"/>
        <v>20.359632</v>
      </c>
      <c r="L295" s="102">
        <f t="shared" si="59"/>
        <v>1.033411668789809</v>
      </c>
    </row>
    <row r="296" spans="1:12" ht="12.75">
      <c r="A296" s="69">
        <f t="shared" si="63"/>
        <v>49</v>
      </c>
      <c r="B296" s="9" t="s">
        <v>207</v>
      </c>
      <c r="C296" s="91">
        <v>48.3</v>
      </c>
      <c r="D296" s="10">
        <f t="shared" si="56"/>
        <v>25.428060000000002</v>
      </c>
      <c r="E296" s="10">
        <v>19.53</v>
      </c>
      <c r="F296" s="10">
        <f t="shared" si="64"/>
        <v>5.89806</v>
      </c>
      <c r="G296" s="10">
        <v>22.87</v>
      </c>
      <c r="H296" s="67">
        <f t="shared" si="57"/>
        <v>49.8237436</v>
      </c>
      <c r="I296" s="10">
        <f t="shared" si="65"/>
        <v>26.953743600000003</v>
      </c>
      <c r="J296" s="10">
        <f t="shared" si="66"/>
        <v>20.701800000000002</v>
      </c>
      <c r="K296" s="10">
        <f t="shared" si="58"/>
        <v>6.251943600000001</v>
      </c>
      <c r="L296" s="102">
        <f t="shared" si="59"/>
        <v>1.0315474865424432</v>
      </c>
    </row>
    <row r="297" spans="1:12" ht="12.75">
      <c r="A297" s="69">
        <f t="shared" si="63"/>
        <v>50</v>
      </c>
      <c r="B297" s="9" t="s">
        <v>208</v>
      </c>
      <c r="C297" s="91">
        <v>79</v>
      </c>
      <c r="D297" s="10">
        <f t="shared" si="56"/>
        <v>41.729099999999995</v>
      </c>
      <c r="E297" s="10">
        <v>32.05</v>
      </c>
      <c r="F297" s="10">
        <f t="shared" si="64"/>
        <v>9.679099999999998</v>
      </c>
      <c r="G297" s="10">
        <v>37.53</v>
      </c>
      <c r="H297" s="67">
        <f t="shared" si="57"/>
        <v>81.762846</v>
      </c>
      <c r="I297" s="10">
        <f t="shared" si="65"/>
        <v>44.232845999999995</v>
      </c>
      <c r="J297" s="10">
        <f t="shared" si="66"/>
        <v>33.973</v>
      </c>
      <c r="K297" s="10">
        <f t="shared" si="58"/>
        <v>10.259846</v>
      </c>
      <c r="L297" s="102">
        <f t="shared" si="59"/>
        <v>1.0349727341772152</v>
      </c>
    </row>
    <row r="298" spans="1:12" ht="12.75">
      <c r="A298" s="69">
        <f t="shared" si="63"/>
        <v>51</v>
      </c>
      <c r="B298" s="9" t="s">
        <v>209</v>
      </c>
      <c r="C298" s="91">
        <v>632</v>
      </c>
      <c r="D298" s="10">
        <f t="shared" si="56"/>
        <v>332.54382</v>
      </c>
      <c r="E298" s="10">
        <v>255.41</v>
      </c>
      <c r="F298" s="10">
        <f t="shared" si="64"/>
        <v>77.13382</v>
      </c>
      <c r="G298" s="10">
        <v>299.05</v>
      </c>
      <c r="H298" s="67">
        <f t="shared" si="57"/>
        <v>651.5464492000001</v>
      </c>
      <c r="I298" s="10">
        <f t="shared" si="65"/>
        <v>352.49644920000003</v>
      </c>
      <c r="J298" s="10">
        <f t="shared" si="66"/>
        <v>270.7346</v>
      </c>
      <c r="K298" s="10">
        <f t="shared" si="58"/>
        <v>81.7618492</v>
      </c>
      <c r="L298" s="102">
        <f t="shared" si="59"/>
        <v>1.0309279259493673</v>
      </c>
    </row>
    <row r="299" spans="1:12" ht="12.75">
      <c r="A299" s="69">
        <f t="shared" si="63"/>
        <v>52</v>
      </c>
      <c r="B299" s="9" t="s">
        <v>210</v>
      </c>
      <c r="C299" s="91">
        <v>151</v>
      </c>
      <c r="D299" s="10">
        <f t="shared" si="56"/>
        <v>79.5522</v>
      </c>
      <c r="E299" s="10">
        <v>61.1</v>
      </c>
      <c r="F299" s="10">
        <f t="shared" si="64"/>
        <v>18.4522</v>
      </c>
      <c r="G299" s="10">
        <v>71.54</v>
      </c>
      <c r="H299" s="67">
        <f t="shared" si="57"/>
        <v>155.86533200000002</v>
      </c>
      <c r="I299" s="10">
        <f t="shared" si="65"/>
        <v>84.325332</v>
      </c>
      <c r="J299" s="10">
        <f t="shared" si="66"/>
        <v>64.766</v>
      </c>
      <c r="K299" s="10">
        <f t="shared" si="58"/>
        <v>19.559332</v>
      </c>
      <c r="L299" s="102">
        <f t="shared" si="59"/>
        <v>1.0322207417218545</v>
      </c>
    </row>
    <row r="300" spans="1:12" ht="12.75">
      <c r="A300" s="69">
        <f t="shared" si="63"/>
        <v>53</v>
      </c>
      <c r="B300" s="9" t="s">
        <v>211</v>
      </c>
      <c r="C300" s="91">
        <v>450</v>
      </c>
      <c r="D300" s="10">
        <f t="shared" si="56"/>
        <v>236.69057999999998</v>
      </c>
      <c r="E300" s="10">
        <v>181.79</v>
      </c>
      <c r="F300" s="10">
        <f t="shared" si="64"/>
        <v>54.90058</v>
      </c>
      <c r="G300" s="10">
        <v>212.85</v>
      </c>
      <c r="H300" s="67">
        <f t="shared" si="57"/>
        <v>463.7420148</v>
      </c>
      <c r="I300" s="10">
        <f t="shared" si="65"/>
        <v>250.89201479999997</v>
      </c>
      <c r="J300" s="10">
        <f t="shared" si="66"/>
        <v>192.6974</v>
      </c>
      <c r="K300" s="10">
        <f t="shared" si="58"/>
        <v>58.1946148</v>
      </c>
      <c r="L300" s="102">
        <f t="shared" si="59"/>
        <v>1.0305378106666667</v>
      </c>
    </row>
    <row r="301" spans="1:12" ht="12.75">
      <c r="A301" s="69">
        <f t="shared" si="63"/>
        <v>54</v>
      </c>
      <c r="B301" s="9" t="s">
        <v>212</v>
      </c>
      <c r="C301" s="91">
        <v>347</v>
      </c>
      <c r="D301" s="10">
        <f t="shared" si="56"/>
        <v>182.57945999999998</v>
      </c>
      <c r="E301" s="10">
        <v>140.23</v>
      </c>
      <c r="F301" s="10">
        <f t="shared" si="64"/>
        <v>42.34945999999999</v>
      </c>
      <c r="G301" s="10">
        <v>164.18</v>
      </c>
      <c r="H301" s="67">
        <f t="shared" si="57"/>
        <v>357.7142276</v>
      </c>
      <c r="I301" s="10">
        <f t="shared" si="65"/>
        <v>193.5342276</v>
      </c>
      <c r="J301" s="10">
        <f t="shared" si="66"/>
        <v>148.6438</v>
      </c>
      <c r="K301" s="10">
        <f t="shared" si="58"/>
        <v>44.890427599999995</v>
      </c>
      <c r="L301" s="102">
        <f t="shared" si="59"/>
        <v>1.0308767365994236</v>
      </c>
    </row>
    <row r="302" spans="1:12" ht="12.75">
      <c r="A302" s="69">
        <f t="shared" si="63"/>
        <v>55</v>
      </c>
      <c r="B302" s="9" t="s">
        <v>210</v>
      </c>
      <c r="C302" s="91">
        <v>87</v>
      </c>
      <c r="D302" s="10">
        <f t="shared" si="56"/>
        <v>45.648120000000006</v>
      </c>
      <c r="E302" s="10">
        <v>35.06</v>
      </c>
      <c r="F302" s="10">
        <f t="shared" si="64"/>
        <v>10.58812</v>
      </c>
      <c r="G302" s="10">
        <v>41.05</v>
      </c>
      <c r="H302" s="67">
        <f t="shared" si="57"/>
        <v>89.4370072</v>
      </c>
      <c r="I302" s="10">
        <f t="shared" si="65"/>
        <v>48.3870072</v>
      </c>
      <c r="J302" s="10">
        <f t="shared" si="66"/>
        <v>37.1636</v>
      </c>
      <c r="K302" s="10">
        <f t="shared" si="58"/>
        <v>11.2234072</v>
      </c>
      <c r="L302" s="102">
        <f t="shared" si="59"/>
        <v>1.0280115770114941</v>
      </c>
    </row>
    <row r="303" spans="1:12" ht="12.75">
      <c r="A303" s="69">
        <f t="shared" si="63"/>
        <v>56</v>
      </c>
      <c r="B303" s="9" t="s">
        <v>213</v>
      </c>
      <c r="C303" s="91">
        <v>265</v>
      </c>
      <c r="D303" s="10">
        <f t="shared" si="56"/>
        <v>139.53534</v>
      </c>
      <c r="E303" s="10">
        <v>107.17</v>
      </c>
      <c r="F303" s="10">
        <f t="shared" si="64"/>
        <v>32.365339999999996</v>
      </c>
      <c r="G303" s="10">
        <v>125.48</v>
      </c>
      <c r="H303" s="67">
        <f t="shared" si="57"/>
        <v>273.3874604</v>
      </c>
      <c r="I303" s="10">
        <f t="shared" si="65"/>
        <v>147.9074604</v>
      </c>
      <c r="J303" s="10">
        <f t="shared" si="66"/>
        <v>113.6002</v>
      </c>
      <c r="K303" s="10">
        <f t="shared" si="58"/>
        <v>34.3072604</v>
      </c>
      <c r="L303" s="102">
        <f t="shared" si="59"/>
        <v>1.0316507939622641</v>
      </c>
    </row>
    <row r="304" spans="1:12" ht="12.75">
      <c r="A304" s="69">
        <f t="shared" si="63"/>
        <v>57</v>
      </c>
      <c r="B304" s="9" t="s">
        <v>214</v>
      </c>
      <c r="C304" s="91">
        <v>185</v>
      </c>
      <c r="D304" s="10">
        <f t="shared" si="56"/>
        <v>97.15524</v>
      </c>
      <c r="E304" s="10">
        <v>74.62</v>
      </c>
      <c r="F304" s="10">
        <f t="shared" si="64"/>
        <v>22.53524</v>
      </c>
      <c r="G304" s="10">
        <v>87.37</v>
      </c>
      <c r="H304" s="67">
        <f t="shared" si="57"/>
        <v>190.35455440000004</v>
      </c>
      <c r="I304" s="10">
        <f t="shared" si="65"/>
        <v>102.98455440000002</v>
      </c>
      <c r="J304" s="10">
        <f t="shared" si="66"/>
        <v>79.09720000000002</v>
      </c>
      <c r="K304" s="10">
        <f t="shared" si="58"/>
        <v>23.887354400000003</v>
      </c>
      <c r="L304" s="102">
        <f t="shared" si="59"/>
        <v>1.0289435372972975</v>
      </c>
    </row>
    <row r="305" spans="1:12" ht="12.75">
      <c r="A305" s="69">
        <f t="shared" si="63"/>
        <v>58</v>
      </c>
      <c r="B305" s="9" t="s">
        <v>215</v>
      </c>
      <c r="C305" s="91">
        <v>159</v>
      </c>
      <c r="D305" s="10">
        <f t="shared" si="56"/>
        <v>83.45819999999999</v>
      </c>
      <c r="E305" s="10">
        <v>64.1</v>
      </c>
      <c r="F305" s="10">
        <f t="shared" si="64"/>
        <v>19.358199999999997</v>
      </c>
      <c r="G305" s="10">
        <v>75.05</v>
      </c>
      <c r="H305" s="67">
        <f t="shared" si="57"/>
        <v>163.515692</v>
      </c>
      <c r="I305" s="10">
        <f t="shared" si="65"/>
        <v>88.46569199999999</v>
      </c>
      <c r="J305" s="10">
        <f t="shared" si="66"/>
        <v>67.946</v>
      </c>
      <c r="K305" s="10">
        <f t="shared" si="58"/>
        <v>20.519692</v>
      </c>
      <c r="L305" s="102">
        <f t="shared" si="59"/>
        <v>1.0284005786163521</v>
      </c>
    </row>
    <row r="306" spans="1:12" ht="12.75">
      <c r="A306" s="69">
        <f t="shared" si="63"/>
        <v>59</v>
      </c>
      <c r="B306" s="9" t="s">
        <v>216</v>
      </c>
      <c r="C306" s="91">
        <v>298</v>
      </c>
      <c r="D306" s="10">
        <f t="shared" si="56"/>
        <v>157.1514</v>
      </c>
      <c r="E306" s="10">
        <v>120.7</v>
      </c>
      <c r="F306" s="10">
        <f t="shared" si="64"/>
        <v>36.4514</v>
      </c>
      <c r="G306" s="10">
        <v>141.31</v>
      </c>
      <c r="H306" s="67">
        <f t="shared" si="57"/>
        <v>307.890484</v>
      </c>
      <c r="I306" s="10">
        <f t="shared" si="65"/>
        <v>166.580484</v>
      </c>
      <c r="J306" s="10">
        <f t="shared" si="66"/>
        <v>127.94200000000001</v>
      </c>
      <c r="K306" s="10">
        <f t="shared" si="58"/>
        <v>38.638484</v>
      </c>
      <c r="L306" s="102">
        <f t="shared" si="59"/>
        <v>1.0331895436241612</v>
      </c>
    </row>
    <row r="307" spans="1:12" ht="12.75">
      <c r="A307" s="69">
        <f t="shared" si="63"/>
        <v>60</v>
      </c>
      <c r="B307" s="9" t="s">
        <v>217</v>
      </c>
      <c r="C307" s="91">
        <v>274</v>
      </c>
      <c r="D307" s="10">
        <f t="shared" si="56"/>
        <v>144.10536000000002</v>
      </c>
      <c r="E307" s="10">
        <v>110.68</v>
      </c>
      <c r="F307" s="10">
        <f t="shared" si="64"/>
        <v>33.42536</v>
      </c>
      <c r="G307" s="10">
        <v>129.59</v>
      </c>
      <c r="H307" s="67">
        <f t="shared" si="57"/>
        <v>282.3416816</v>
      </c>
      <c r="I307" s="10">
        <f t="shared" si="65"/>
        <v>152.75168160000004</v>
      </c>
      <c r="J307" s="10">
        <f t="shared" si="66"/>
        <v>117.32080000000002</v>
      </c>
      <c r="K307" s="10">
        <f t="shared" si="58"/>
        <v>35.430881600000006</v>
      </c>
      <c r="L307" s="102">
        <f t="shared" si="59"/>
        <v>1.030444093430657</v>
      </c>
    </row>
    <row r="308" spans="1:12" ht="12.75">
      <c r="A308" s="69">
        <f t="shared" si="63"/>
        <v>61</v>
      </c>
      <c r="B308" s="9" t="s">
        <v>218</v>
      </c>
      <c r="C308" s="91">
        <v>219</v>
      </c>
      <c r="D308" s="10">
        <f t="shared" si="56"/>
        <v>115.40928</v>
      </c>
      <c r="E308" s="10">
        <v>88.64</v>
      </c>
      <c r="F308" s="10">
        <f t="shared" si="64"/>
        <v>26.76928</v>
      </c>
      <c r="G308" s="10">
        <v>103.79</v>
      </c>
      <c r="H308" s="67">
        <f t="shared" si="57"/>
        <v>226.12383680000002</v>
      </c>
      <c r="I308" s="10">
        <f t="shared" si="65"/>
        <v>122.33383680000001</v>
      </c>
      <c r="J308" s="10">
        <f t="shared" si="66"/>
        <v>93.95840000000001</v>
      </c>
      <c r="K308" s="10">
        <f t="shared" si="58"/>
        <v>28.375436800000003</v>
      </c>
      <c r="L308" s="102">
        <f t="shared" si="59"/>
        <v>1.0325289351598175</v>
      </c>
    </row>
    <row r="309" spans="1:12" ht="12.75">
      <c r="A309" s="69">
        <f t="shared" si="63"/>
        <v>62</v>
      </c>
      <c r="B309" s="9" t="s">
        <v>219</v>
      </c>
      <c r="C309" s="91">
        <v>188</v>
      </c>
      <c r="D309" s="10">
        <f t="shared" si="56"/>
        <v>99.10824000000001</v>
      </c>
      <c r="E309" s="10">
        <v>76.12</v>
      </c>
      <c r="F309" s="10">
        <f t="shared" si="64"/>
        <v>22.98824</v>
      </c>
      <c r="G309" s="10">
        <v>89.13</v>
      </c>
      <c r="H309" s="67">
        <f t="shared" si="57"/>
        <v>194.1847344</v>
      </c>
      <c r="I309" s="10">
        <f t="shared" si="65"/>
        <v>105.0547344</v>
      </c>
      <c r="J309" s="10">
        <f t="shared" si="66"/>
        <v>80.6872</v>
      </c>
      <c r="K309" s="10">
        <f t="shared" si="58"/>
        <v>24.3675344</v>
      </c>
      <c r="L309" s="102">
        <f t="shared" si="59"/>
        <v>1.0328975234042552</v>
      </c>
    </row>
    <row r="310" spans="1:12" ht="12.75">
      <c r="A310" s="69">
        <f t="shared" si="63"/>
        <v>63</v>
      </c>
      <c r="B310" s="9" t="s">
        <v>414</v>
      </c>
      <c r="C310" s="91">
        <v>88</v>
      </c>
      <c r="D310" s="10">
        <f t="shared" si="56"/>
        <v>46.29912</v>
      </c>
      <c r="E310" s="10">
        <v>35.56</v>
      </c>
      <c r="F310" s="10">
        <f t="shared" si="64"/>
        <v>10.73912</v>
      </c>
      <c r="G310" s="10">
        <v>41.63</v>
      </c>
      <c r="H310" s="67">
        <f t="shared" si="57"/>
        <v>90.70706720000001</v>
      </c>
      <c r="I310" s="10">
        <f t="shared" si="65"/>
        <v>49.0770672</v>
      </c>
      <c r="J310" s="10">
        <f t="shared" si="66"/>
        <v>37.6936</v>
      </c>
      <c r="K310" s="10">
        <f t="shared" si="58"/>
        <v>11.3834672</v>
      </c>
      <c r="L310" s="102">
        <f t="shared" si="59"/>
        <v>1.0307621272727274</v>
      </c>
    </row>
    <row r="311" spans="1:12" ht="12.75">
      <c r="A311" s="69">
        <f t="shared" si="63"/>
        <v>64</v>
      </c>
      <c r="B311" s="9" t="s">
        <v>220</v>
      </c>
      <c r="C311" s="91">
        <v>64.4</v>
      </c>
      <c r="D311" s="10">
        <v>33.91</v>
      </c>
      <c r="E311" s="10">
        <v>26.04</v>
      </c>
      <c r="F311" s="10">
        <f t="shared" si="64"/>
        <v>7.8640799999999995</v>
      </c>
      <c r="G311" s="10">
        <v>30.49</v>
      </c>
      <c r="H311" s="67">
        <f t="shared" si="57"/>
        <v>66.4283248</v>
      </c>
      <c r="I311" s="10">
        <f t="shared" si="65"/>
        <v>35.9383248</v>
      </c>
      <c r="J311" s="10">
        <f t="shared" si="66"/>
        <v>27.6024</v>
      </c>
      <c r="K311" s="10">
        <f t="shared" si="58"/>
        <v>8.335924799999999</v>
      </c>
      <c r="L311" s="102">
        <f t="shared" si="59"/>
        <v>1.0314957267080744</v>
      </c>
    </row>
    <row r="312" spans="1:12" ht="12.75">
      <c r="A312" s="69">
        <f t="shared" si="63"/>
        <v>65</v>
      </c>
      <c r="B312" s="9" t="s">
        <v>221</v>
      </c>
      <c r="C312" s="91">
        <v>167</v>
      </c>
      <c r="D312" s="10">
        <f t="shared" si="56"/>
        <v>88.02822</v>
      </c>
      <c r="E312" s="10">
        <v>67.61</v>
      </c>
      <c r="F312" s="10">
        <f t="shared" si="64"/>
        <v>20.418219999999998</v>
      </c>
      <c r="G312" s="10">
        <v>79.16</v>
      </c>
      <c r="H312" s="67">
        <f t="shared" si="57"/>
        <v>172.4699132</v>
      </c>
      <c r="I312" s="10">
        <f t="shared" si="65"/>
        <v>93.30991320000001</v>
      </c>
      <c r="J312" s="10">
        <f t="shared" si="66"/>
        <v>71.6666</v>
      </c>
      <c r="K312" s="10">
        <f t="shared" si="58"/>
        <v>21.6433132</v>
      </c>
      <c r="L312" s="102">
        <f t="shared" si="59"/>
        <v>1.0327539712574851</v>
      </c>
    </row>
    <row r="313" spans="1:12" ht="12.75">
      <c r="A313" s="69">
        <f aca="true" t="shared" si="67" ref="A313:A323">A312+1</f>
        <v>66</v>
      </c>
      <c r="B313" s="9" t="s">
        <v>222</v>
      </c>
      <c r="C313" s="91">
        <v>251</v>
      </c>
      <c r="D313" s="10">
        <f t="shared" si="56"/>
        <v>132.36132</v>
      </c>
      <c r="E313" s="10">
        <v>101.66</v>
      </c>
      <c r="F313" s="10">
        <f t="shared" si="64"/>
        <v>30.70132</v>
      </c>
      <c r="G313" s="10">
        <v>119.03</v>
      </c>
      <c r="H313" s="67">
        <f t="shared" si="57"/>
        <v>259.3329992</v>
      </c>
      <c r="I313" s="10">
        <f t="shared" si="65"/>
        <v>140.30299920000002</v>
      </c>
      <c r="J313" s="10">
        <f t="shared" si="66"/>
        <v>107.7596</v>
      </c>
      <c r="K313" s="10">
        <f t="shared" si="58"/>
        <v>32.5433992</v>
      </c>
      <c r="L313" s="102">
        <f t="shared" si="59"/>
        <v>1.0331992</v>
      </c>
    </row>
    <row r="314" spans="1:12" ht="12.75">
      <c r="A314" s="69">
        <f t="shared" si="67"/>
        <v>67</v>
      </c>
      <c r="B314" s="9" t="s">
        <v>415</v>
      </c>
      <c r="C314" s="91">
        <v>188</v>
      </c>
      <c r="D314" s="10">
        <f t="shared" si="56"/>
        <v>99.10824000000001</v>
      </c>
      <c r="E314" s="10">
        <v>76.12</v>
      </c>
      <c r="F314" s="10">
        <f t="shared" si="64"/>
        <v>22.98824</v>
      </c>
      <c r="G314" s="10">
        <v>89.13</v>
      </c>
      <c r="H314" s="67">
        <f t="shared" si="57"/>
        <v>194.1847344</v>
      </c>
      <c r="I314" s="10">
        <f t="shared" si="65"/>
        <v>105.0547344</v>
      </c>
      <c r="J314" s="10">
        <f t="shared" si="66"/>
        <v>80.6872</v>
      </c>
      <c r="K314" s="10">
        <f t="shared" si="58"/>
        <v>24.3675344</v>
      </c>
      <c r="L314" s="102">
        <f t="shared" si="59"/>
        <v>1.0328975234042552</v>
      </c>
    </row>
    <row r="315" spans="1:12" ht="25.5">
      <c r="A315" s="69">
        <f t="shared" si="67"/>
        <v>68</v>
      </c>
      <c r="B315" s="9" t="s">
        <v>416</v>
      </c>
      <c r="C315" s="91"/>
      <c r="D315" s="10"/>
      <c r="E315" s="10"/>
      <c r="F315" s="10"/>
      <c r="G315" s="10"/>
      <c r="H315" s="67"/>
      <c r="I315" s="10"/>
      <c r="J315" s="10"/>
      <c r="K315" s="10"/>
      <c r="L315" s="102"/>
    </row>
    <row r="316" spans="1:12" ht="12.75">
      <c r="A316" s="69">
        <f t="shared" si="67"/>
        <v>69</v>
      </c>
      <c r="B316" s="9" t="s">
        <v>223</v>
      </c>
      <c r="C316" s="91">
        <v>159</v>
      </c>
      <c r="D316" s="10">
        <f t="shared" si="56"/>
        <v>83.45819999999999</v>
      </c>
      <c r="E316" s="10">
        <v>64.1</v>
      </c>
      <c r="F316" s="10">
        <f aca="true" t="shared" si="68" ref="F316:F323">E316*30.2%</f>
        <v>19.358199999999997</v>
      </c>
      <c r="G316" s="10">
        <v>75.05</v>
      </c>
      <c r="H316" s="67">
        <f t="shared" si="57"/>
        <v>163.515692</v>
      </c>
      <c r="I316" s="10">
        <f aca="true" t="shared" si="69" ref="I316:I323">J316+K316</f>
        <v>88.46569199999999</v>
      </c>
      <c r="J316" s="10">
        <f aca="true" t="shared" si="70" ref="J316:J323">E316*1.06</f>
        <v>67.946</v>
      </c>
      <c r="K316" s="10">
        <f t="shared" si="58"/>
        <v>20.519692</v>
      </c>
      <c r="L316" s="102">
        <f t="shared" si="59"/>
        <v>1.0284005786163521</v>
      </c>
    </row>
    <row r="317" spans="1:12" ht="12.75">
      <c r="A317" s="69">
        <f t="shared" si="67"/>
        <v>70</v>
      </c>
      <c r="B317" s="9" t="s">
        <v>224</v>
      </c>
      <c r="C317" s="91">
        <v>209</v>
      </c>
      <c r="D317" s="10">
        <f t="shared" si="56"/>
        <v>110.20128</v>
      </c>
      <c r="E317" s="10">
        <v>84.64</v>
      </c>
      <c r="F317" s="10">
        <f t="shared" si="68"/>
        <v>25.56128</v>
      </c>
      <c r="G317" s="10">
        <v>99.1</v>
      </c>
      <c r="H317" s="67">
        <f t="shared" si="57"/>
        <v>215.9133568</v>
      </c>
      <c r="I317" s="10">
        <f t="shared" si="69"/>
        <v>116.81335680000001</v>
      </c>
      <c r="J317" s="10">
        <f t="shared" si="70"/>
        <v>89.7184</v>
      </c>
      <c r="K317" s="10">
        <f t="shared" si="58"/>
        <v>27.0949568</v>
      </c>
      <c r="L317" s="102">
        <f t="shared" si="59"/>
        <v>1.0330782622009569</v>
      </c>
    </row>
    <row r="318" spans="1:12" ht="12.75">
      <c r="A318" s="69">
        <f t="shared" si="67"/>
        <v>71</v>
      </c>
      <c r="B318" s="9" t="s">
        <v>225</v>
      </c>
      <c r="C318" s="91">
        <v>298</v>
      </c>
      <c r="D318" s="10">
        <f t="shared" si="56"/>
        <v>157.1514</v>
      </c>
      <c r="E318" s="10">
        <v>120.7</v>
      </c>
      <c r="F318" s="10">
        <f t="shared" si="68"/>
        <v>36.4514</v>
      </c>
      <c r="G318" s="10">
        <v>141.31</v>
      </c>
      <c r="H318" s="67">
        <f t="shared" si="57"/>
        <v>307.890484</v>
      </c>
      <c r="I318" s="10">
        <f t="shared" si="69"/>
        <v>166.580484</v>
      </c>
      <c r="J318" s="10">
        <f t="shared" si="70"/>
        <v>127.94200000000001</v>
      </c>
      <c r="K318" s="10">
        <f t="shared" si="58"/>
        <v>38.638484</v>
      </c>
      <c r="L318" s="102">
        <f t="shared" si="59"/>
        <v>1.0331895436241612</v>
      </c>
    </row>
    <row r="319" spans="1:12" ht="12.75">
      <c r="A319" s="69">
        <f t="shared" si="67"/>
        <v>72</v>
      </c>
      <c r="B319" s="9" t="s">
        <v>226</v>
      </c>
      <c r="C319" s="91">
        <v>139</v>
      </c>
      <c r="D319" s="10">
        <f t="shared" si="56"/>
        <v>73.02918</v>
      </c>
      <c r="E319" s="10">
        <v>56.09</v>
      </c>
      <c r="F319" s="10">
        <f t="shared" si="68"/>
        <v>16.93918</v>
      </c>
      <c r="G319" s="10">
        <v>65.67</v>
      </c>
      <c r="H319" s="67">
        <f t="shared" si="57"/>
        <v>143.0809308</v>
      </c>
      <c r="I319" s="10">
        <f t="shared" si="69"/>
        <v>77.4109308</v>
      </c>
      <c r="J319" s="10">
        <f t="shared" si="70"/>
        <v>59.455400000000004</v>
      </c>
      <c r="K319" s="10">
        <f t="shared" si="58"/>
        <v>17.955530800000002</v>
      </c>
      <c r="L319" s="102">
        <f t="shared" si="59"/>
        <v>1.0293592143884893</v>
      </c>
    </row>
    <row r="320" spans="1:12" ht="12.75">
      <c r="A320" s="69">
        <f t="shared" si="67"/>
        <v>73</v>
      </c>
      <c r="B320" s="9" t="s">
        <v>227</v>
      </c>
      <c r="C320" s="91">
        <v>176</v>
      </c>
      <c r="D320" s="10">
        <f t="shared" si="56"/>
        <v>92.59824</v>
      </c>
      <c r="E320" s="10">
        <v>71.12</v>
      </c>
      <c r="F320" s="10">
        <f t="shared" si="68"/>
        <v>21.47824</v>
      </c>
      <c r="G320" s="10">
        <v>83.26</v>
      </c>
      <c r="H320" s="67">
        <f t="shared" si="57"/>
        <v>181.41413440000002</v>
      </c>
      <c r="I320" s="10">
        <f t="shared" si="69"/>
        <v>98.1541344</v>
      </c>
      <c r="J320" s="10">
        <f t="shared" si="70"/>
        <v>75.3872</v>
      </c>
      <c r="K320" s="10">
        <f t="shared" si="58"/>
        <v>22.7669344</v>
      </c>
      <c r="L320" s="102">
        <f t="shared" si="59"/>
        <v>1.0307621272727274</v>
      </c>
    </row>
    <row r="321" spans="1:12" ht="12.75">
      <c r="A321" s="69">
        <f t="shared" si="67"/>
        <v>74</v>
      </c>
      <c r="B321" s="9" t="s">
        <v>228</v>
      </c>
      <c r="C321" s="91">
        <v>176</v>
      </c>
      <c r="D321" s="10">
        <f t="shared" si="56"/>
        <v>92.59824</v>
      </c>
      <c r="E321" s="10">
        <v>71.12</v>
      </c>
      <c r="F321" s="10">
        <f t="shared" si="68"/>
        <v>21.47824</v>
      </c>
      <c r="G321" s="10">
        <v>83.26</v>
      </c>
      <c r="H321" s="67">
        <f t="shared" si="57"/>
        <v>181.41413440000002</v>
      </c>
      <c r="I321" s="10">
        <f t="shared" si="69"/>
        <v>98.1541344</v>
      </c>
      <c r="J321" s="10">
        <f t="shared" si="70"/>
        <v>75.3872</v>
      </c>
      <c r="K321" s="10">
        <f t="shared" si="58"/>
        <v>22.7669344</v>
      </c>
      <c r="L321" s="102">
        <f t="shared" si="59"/>
        <v>1.0307621272727274</v>
      </c>
    </row>
    <row r="322" spans="1:12" ht="25.5">
      <c r="A322" s="69">
        <f t="shared" si="67"/>
        <v>75</v>
      </c>
      <c r="B322" s="9" t="s">
        <v>417</v>
      </c>
      <c r="C322" s="91">
        <v>62</v>
      </c>
      <c r="D322" s="10">
        <f t="shared" si="56"/>
        <v>32.60208</v>
      </c>
      <c r="E322" s="10">
        <v>25.04</v>
      </c>
      <c r="F322" s="10">
        <f t="shared" si="68"/>
        <v>7.56208</v>
      </c>
      <c r="G322" s="10">
        <v>29.32</v>
      </c>
      <c r="H322" s="67">
        <f t="shared" si="57"/>
        <v>63.8782048</v>
      </c>
      <c r="I322" s="10">
        <f t="shared" si="69"/>
        <v>34.5582048</v>
      </c>
      <c r="J322" s="10">
        <f t="shared" si="70"/>
        <v>26.5424</v>
      </c>
      <c r="K322" s="10">
        <f t="shared" si="58"/>
        <v>8.0158048</v>
      </c>
      <c r="L322" s="102">
        <f t="shared" si="59"/>
        <v>1.0302936258064517</v>
      </c>
    </row>
    <row r="323" spans="1:12" ht="25.5">
      <c r="A323" s="69">
        <f t="shared" si="67"/>
        <v>76</v>
      </c>
      <c r="B323" s="9" t="s">
        <v>418</v>
      </c>
      <c r="C323" s="91">
        <v>121</v>
      </c>
      <c r="D323" s="10">
        <f t="shared" si="56"/>
        <v>63.902159999999995</v>
      </c>
      <c r="E323" s="10">
        <v>49.08</v>
      </c>
      <c r="F323" s="10">
        <f t="shared" si="68"/>
        <v>14.822159999999998</v>
      </c>
      <c r="G323" s="10">
        <v>57.46</v>
      </c>
      <c r="H323" s="67">
        <f t="shared" si="57"/>
        <v>125.1962896</v>
      </c>
      <c r="I323" s="10">
        <f t="shared" si="69"/>
        <v>67.73628959999999</v>
      </c>
      <c r="J323" s="10">
        <f t="shared" si="70"/>
        <v>52.0248</v>
      </c>
      <c r="K323" s="10">
        <f t="shared" si="58"/>
        <v>15.711489599999998</v>
      </c>
      <c r="L323" s="102">
        <f t="shared" si="59"/>
        <v>1.0346800793388429</v>
      </c>
    </row>
    <row r="324" spans="1:12" ht="18" customHeight="1">
      <c r="A324" s="69"/>
      <c r="B324" s="11" t="s">
        <v>696</v>
      </c>
      <c r="C324" s="91"/>
      <c r="D324" s="10"/>
      <c r="E324" s="10"/>
      <c r="F324" s="10"/>
      <c r="G324" s="10"/>
      <c r="H324" s="67"/>
      <c r="I324" s="10"/>
      <c r="J324" s="10"/>
      <c r="K324" s="10"/>
      <c r="L324" s="102"/>
    </row>
    <row r="325" spans="1:12" ht="38.25">
      <c r="A325" s="69">
        <v>1</v>
      </c>
      <c r="B325" s="28" t="s">
        <v>656</v>
      </c>
      <c r="C325" s="91">
        <v>1357</v>
      </c>
      <c r="D325" s="10">
        <f t="shared" si="56"/>
        <v>777.9059400000001</v>
      </c>
      <c r="E325" s="10">
        <v>597.47</v>
      </c>
      <c r="F325" s="10">
        <f aca="true" t="shared" si="71" ref="F325:F364">E325*30.2%</f>
        <v>180.43594000000002</v>
      </c>
      <c r="G325" s="10">
        <v>579.26</v>
      </c>
      <c r="H325" s="67">
        <f t="shared" si="57"/>
        <v>1403.8402964000002</v>
      </c>
      <c r="I325" s="10">
        <f aca="true" t="shared" si="72" ref="I325:I364">J325+K325</f>
        <v>824.5802964000001</v>
      </c>
      <c r="J325" s="10">
        <f aca="true" t="shared" si="73" ref="J325:J364">E325*1.06</f>
        <v>633.3182</v>
      </c>
      <c r="K325" s="10">
        <f t="shared" si="58"/>
        <v>191.26209640000002</v>
      </c>
      <c r="L325" s="102">
        <f t="shared" si="59"/>
        <v>1.0345175360353722</v>
      </c>
    </row>
    <row r="326" spans="1:12" ht="51">
      <c r="A326" s="69">
        <f aca="true" t="shared" si="74" ref="A326:A364">A325+1</f>
        <v>2</v>
      </c>
      <c r="B326" s="28" t="s">
        <v>657</v>
      </c>
      <c r="C326" s="91">
        <v>1542</v>
      </c>
      <c r="D326" s="10">
        <f t="shared" si="56"/>
        <v>883.6023</v>
      </c>
      <c r="E326" s="10">
        <v>678.65</v>
      </c>
      <c r="F326" s="10">
        <f t="shared" si="71"/>
        <v>204.95229999999998</v>
      </c>
      <c r="G326" s="10">
        <v>657.97</v>
      </c>
      <c r="H326" s="67">
        <f t="shared" si="57"/>
        <v>1594.588438</v>
      </c>
      <c r="I326" s="10">
        <f t="shared" si="72"/>
        <v>936.618438</v>
      </c>
      <c r="J326" s="10">
        <f t="shared" si="73"/>
        <v>719.369</v>
      </c>
      <c r="K326" s="10">
        <f t="shared" si="58"/>
        <v>217.249438</v>
      </c>
      <c r="L326" s="102">
        <f t="shared" si="59"/>
        <v>1.03410404539559</v>
      </c>
    </row>
    <row r="327" spans="1:12" ht="38.25">
      <c r="A327" s="69">
        <f t="shared" si="74"/>
        <v>3</v>
      </c>
      <c r="B327" s="28" t="s">
        <v>658</v>
      </c>
      <c r="C327" s="91">
        <v>6371</v>
      </c>
      <c r="D327" s="10">
        <f t="shared" si="56"/>
        <v>3651.5892</v>
      </c>
      <c r="E327" s="10">
        <v>2804.6</v>
      </c>
      <c r="F327" s="10">
        <f t="shared" si="71"/>
        <v>846.9892</v>
      </c>
      <c r="G327" s="10">
        <v>2719.13</v>
      </c>
      <c r="H327" s="67">
        <f t="shared" si="57"/>
        <v>6589.814552</v>
      </c>
      <c r="I327" s="10">
        <f t="shared" si="72"/>
        <v>3870.684552</v>
      </c>
      <c r="J327" s="10">
        <f t="shared" si="73"/>
        <v>2972.876</v>
      </c>
      <c r="K327" s="10">
        <f t="shared" si="58"/>
        <v>897.8085520000001</v>
      </c>
      <c r="L327" s="102">
        <f t="shared" si="59"/>
        <v>1.0343454013498665</v>
      </c>
    </row>
    <row r="328" spans="1:12" ht="51">
      <c r="A328" s="69">
        <f t="shared" si="74"/>
        <v>4</v>
      </c>
      <c r="B328" s="28" t="s">
        <v>659</v>
      </c>
      <c r="C328" s="91">
        <v>6388</v>
      </c>
      <c r="D328" s="10">
        <f t="shared" si="56"/>
        <v>3661.30212</v>
      </c>
      <c r="E328" s="10">
        <v>2812.06</v>
      </c>
      <c r="F328" s="10">
        <f t="shared" si="71"/>
        <v>849.24212</v>
      </c>
      <c r="G328" s="10">
        <v>2726.36</v>
      </c>
      <c r="H328" s="67">
        <f t="shared" si="57"/>
        <v>6607.3402472</v>
      </c>
      <c r="I328" s="10">
        <f t="shared" si="72"/>
        <v>3880.9802472</v>
      </c>
      <c r="J328" s="10">
        <f t="shared" si="73"/>
        <v>2980.7836</v>
      </c>
      <c r="K328" s="10">
        <f t="shared" si="58"/>
        <v>900.1966472</v>
      </c>
      <c r="L328" s="102">
        <f t="shared" si="59"/>
        <v>1.034336294176581</v>
      </c>
    </row>
    <row r="329" spans="1:12" ht="25.5">
      <c r="A329" s="69">
        <f t="shared" si="74"/>
        <v>5</v>
      </c>
      <c r="B329" s="28" t="s">
        <v>660</v>
      </c>
      <c r="C329" s="91">
        <v>909</v>
      </c>
      <c r="D329" s="10">
        <f t="shared" si="56"/>
        <v>520.8651</v>
      </c>
      <c r="E329" s="10">
        <v>400.05</v>
      </c>
      <c r="F329" s="10">
        <f t="shared" si="71"/>
        <v>120.8151</v>
      </c>
      <c r="G329" s="10">
        <v>387.86</v>
      </c>
      <c r="H329" s="67">
        <f t="shared" si="57"/>
        <v>939.9770060000001</v>
      </c>
      <c r="I329" s="10">
        <f t="shared" si="72"/>
        <v>552.1170060000001</v>
      </c>
      <c r="J329" s="10">
        <f t="shared" si="73"/>
        <v>424.05300000000005</v>
      </c>
      <c r="K329" s="10">
        <f t="shared" si="58"/>
        <v>128.064006</v>
      </c>
      <c r="L329" s="102">
        <f t="shared" si="59"/>
        <v>1.0340781144114413</v>
      </c>
    </row>
    <row r="330" spans="1:12" ht="38.25">
      <c r="A330" s="69">
        <f t="shared" si="74"/>
        <v>6</v>
      </c>
      <c r="B330" s="28" t="s">
        <v>661</v>
      </c>
      <c r="C330" s="91">
        <v>1079</v>
      </c>
      <c r="D330" s="10">
        <f t="shared" si="56"/>
        <v>618.47604</v>
      </c>
      <c r="E330" s="10">
        <v>475.02</v>
      </c>
      <c r="F330" s="10">
        <f t="shared" si="71"/>
        <v>143.45604</v>
      </c>
      <c r="G330" s="10">
        <v>460.54</v>
      </c>
      <c r="H330" s="67">
        <f t="shared" si="57"/>
        <v>1116.1246024</v>
      </c>
      <c r="I330" s="10">
        <f t="shared" si="72"/>
        <v>655.5846024</v>
      </c>
      <c r="J330" s="10">
        <f t="shared" si="73"/>
        <v>503.5212</v>
      </c>
      <c r="K330" s="10">
        <f t="shared" si="58"/>
        <v>152.0634024</v>
      </c>
      <c r="L330" s="102">
        <f t="shared" si="59"/>
        <v>1.034406489712697</v>
      </c>
    </row>
    <row r="331" spans="1:12" ht="25.5">
      <c r="A331" s="69">
        <f t="shared" si="74"/>
        <v>7</v>
      </c>
      <c r="B331" s="28" t="s">
        <v>662</v>
      </c>
      <c r="C331" s="91">
        <v>5773</v>
      </c>
      <c r="D331" s="10">
        <f aca="true" t="shared" si="75" ref="D331:D394">E331+F331</f>
        <v>3308.92884</v>
      </c>
      <c r="E331" s="10">
        <v>2541.42</v>
      </c>
      <c r="F331" s="10">
        <f t="shared" si="71"/>
        <v>767.50884</v>
      </c>
      <c r="G331" s="10">
        <v>2463.97</v>
      </c>
      <c r="H331" s="67">
        <f aca="true" t="shared" si="76" ref="H331:H394">I331+G331</f>
        <v>5971.434570400001</v>
      </c>
      <c r="I331" s="10">
        <f t="shared" si="72"/>
        <v>3507.4645704000004</v>
      </c>
      <c r="J331" s="10">
        <f t="shared" si="73"/>
        <v>2693.9052</v>
      </c>
      <c r="K331" s="10">
        <f aca="true" t="shared" si="77" ref="K331:K394">J331*30.2%</f>
        <v>813.5593704</v>
      </c>
      <c r="L331" s="102">
        <f aca="true" t="shared" si="78" ref="L331:L394">H331/C331</f>
        <v>1.0343728685951845</v>
      </c>
    </row>
    <row r="332" spans="1:12" ht="51">
      <c r="A332" s="69">
        <f t="shared" si="74"/>
        <v>8</v>
      </c>
      <c r="B332" s="28" t="s">
        <v>663</v>
      </c>
      <c r="C332" s="91">
        <v>5712</v>
      </c>
      <c r="D332" s="10">
        <f t="shared" si="75"/>
        <v>3273.77484</v>
      </c>
      <c r="E332" s="10">
        <v>2514.42</v>
      </c>
      <c r="F332" s="10">
        <f t="shared" si="71"/>
        <v>759.35484</v>
      </c>
      <c r="G332" s="10">
        <v>2437.8</v>
      </c>
      <c r="H332" s="67">
        <f t="shared" si="76"/>
        <v>5908.0013304</v>
      </c>
      <c r="I332" s="10">
        <f t="shared" si="72"/>
        <v>3470.2013304</v>
      </c>
      <c r="J332" s="10">
        <f t="shared" si="73"/>
        <v>2665.2852000000003</v>
      </c>
      <c r="K332" s="10">
        <f t="shared" si="77"/>
        <v>804.9161304</v>
      </c>
      <c r="L332" s="102">
        <f t="shared" si="78"/>
        <v>1.0343139584033614</v>
      </c>
    </row>
    <row r="333" spans="1:12" ht="12.75">
      <c r="A333" s="69">
        <f t="shared" si="74"/>
        <v>9</v>
      </c>
      <c r="B333" s="29" t="s">
        <v>664</v>
      </c>
      <c r="C333" s="91">
        <v>535</v>
      </c>
      <c r="D333" s="10">
        <f t="shared" si="75"/>
        <v>306.72516</v>
      </c>
      <c r="E333" s="10">
        <v>235.58</v>
      </c>
      <c r="F333" s="10">
        <f t="shared" si="71"/>
        <v>71.14516</v>
      </c>
      <c r="G333" s="10">
        <v>228.4</v>
      </c>
      <c r="H333" s="67">
        <f t="shared" si="76"/>
        <v>553.5286696000001</v>
      </c>
      <c r="I333" s="10">
        <f t="shared" si="72"/>
        <v>325.1286696</v>
      </c>
      <c r="J333" s="10">
        <f t="shared" si="73"/>
        <v>249.71480000000003</v>
      </c>
      <c r="K333" s="10">
        <f t="shared" si="77"/>
        <v>75.4138696</v>
      </c>
      <c r="L333" s="102">
        <f t="shared" si="78"/>
        <v>1.0346330272897197</v>
      </c>
    </row>
    <row r="334" spans="1:12" ht="38.25">
      <c r="A334" s="69">
        <f t="shared" si="74"/>
        <v>10</v>
      </c>
      <c r="B334" s="28" t="s">
        <v>665</v>
      </c>
      <c r="C334" s="91">
        <v>616</v>
      </c>
      <c r="D334" s="10">
        <f t="shared" si="75"/>
        <v>353.28468</v>
      </c>
      <c r="E334" s="10">
        <v>271.34</v>
      </c>
      <c r="F334" s="10">
        <f t="shared" si="71"/>
        <v>81.94467999999999</v>
      </c>
      <c r="G334" s="10">
        <v>263.07</v>
      </c>
      <c r="H334" s="67">
        <f t="shared" si="76"/>
        <v>637.5517608</v>
      </c>
      <c r="I334" s="10">
        <f t="shared" si="72"/>
        <v>374.48176079999996</v>
      </c>
      <c r="J334" s="10">
        <f t="shared" si="73"/>
        <v>287.62039999999996</v>
      </c>
      <c r="K334" s="10">
        <f t="shared" si="77"/>
        <v>86.86136079999999</v>
      </c>
      <c r="L334" s="102">
        <f t="shared" si="78"/>
        <v>1.0349866246753248</v>
      </c>
    </row>
    <row r="335" spans="1:12" ht="25.5">
      <c r="A335" s="69">
        <f t="shared" si="74"/>
        <v>11</v>
      </c>
      <c r="B335" s="28" t="s">
        <v>666</v>
      </c>
      <c r="C335" s="91">
        <v>5175</v>
      </c>
      <c r="D335" s="10">
        <f t="shared" si="75"/>
        <v>2966.2684799999997</v>
      </c>
      <c r="E335" s="10">
        <v>2278.24</v>
      </c>
      <c r="F335" s="10">
        <f t="shared" si="71"/>
        <v>688.02848</v>
      </c>
      <c r="G335" s="10">
        <v>2208.82</v>
      </c>
      <c r="H335" s="67">
        <f t="shared" si="76"/>
        <v>5353.0645888</v>
      </c>
      <c r="I335" s="10">
        <f t="shared" si="72"/>
        <v>3144.2445888</v>
      </c>
      <c r="J335" s="10">
        <f t="shared" si="73"/>
        <v>2414.9344</v>
      </c>
      <c r="K335" s="10">
        <f t="shared" si="77"/>
        <v>729.3101888</v>
      </c>
      <c r="L335" s="102">
        <f t="shared" si="78"/>
        <v>1.0344086161932367</v>
      </c>
    </row>
    <row r="336" spans="1:12" ht="38.25">
      <c r="A336" s="69">
        <f t="shared" si="74"/>
        <v>12</v>
      </c>
      <c r="B336" s="28" t="s">
        <v>667</v>
      </c>
      <c r="C336" s="91">
        <v>5035</v>
      </c>
      <c r="D336" s="10">
        <f t="shared" si="75"/>
        <v>2886.19548</v>
      </c>
      <c r="E336" s="10">
        <v>2216.74</v>
      </c>
      <c r="F336" s="10">
        <f t="shared" si="71"/>
        <v>669.45548</v>
      </c>
      <c r="G336" s="10">
        <v>2149.19</v>
      </c>
      <c r="H336" s="67">
        <f t="shared" si="76"/>
        <v>5208.557208800001</v>
      </c>
      <c r="I336" s="10">
        <f t="shared" si="72"/>
        <v>3059.3672088000003</v>
      </c>
      <c r="J336" s="10">
        <f t="shared" si="73"/>
        <v>2349.7444</v>
      </c>
      <c r="K336" s="10">
        <f t="shared" si="77"/>
        <v>709.6228088</v>
      </c>
      <c r="L336" s="102">
        <f t="shared" si="78"/>
        <v>1.0344701507050647</v>
      </c>
    </row>
    <row r="337" spans="1:12" ht="25.5">
      <c r="A337" s="69">
        <f t="shared" si="74"/>
        <v>13</v>
      </c>
      <c r="B337" s="28" t="s">
        <v>668</v>
      </c>
      <c r="C337" s="91">
        <v>983</v>
      </c>
      <c r="D337" s="10">
        <f t="shared" si="75"/>
        <v>563.7009</v>
      </c>
      <c r="E337" s="10">
        <v>432.95</v>
      </c>
      <c r="F337" s="10">
        <f t="shared" si="71"/>
        <v>130.7509</v>
      </c>
      <c r="G337" s="10">
        <v>419.76</v>
      </c>
      <c r="H337" s="67">
        <f t="shared" si="76"/>
        <v>1017.282954</v>
      </c>
      <c r="I337" s="10">
        <f t="shared" si="72"/>
        <v>597.522954</v>
      </c>
      <c r="J337" s="10">
        <f t="shared" si="73"/>
        <v>458.927</v>
      </c>
      <c r="K337" s="10">
        <f t="shared" si="77"/>
        <v>138.595954</v>
      </c>
      <c r="L337" s="102">
        <f t="shared" si="78"/>
        <v>1.0348758433367242</v>
      </c>
    </row>
    <row r="338" spans="1:12" ht="51">
      <c r="A338" s="69">
        <f t="shared" si="74"/>
        <v>14</v>
      </c>
      <c r="B338" s="28" t="s">
        <v>669</v>
      </c>
      <c r="C338" s="91">
        <v>1150</v>
      </c>
      <c r="D338" s="10">
        <f t="shared" si="75"/>
        <v>659.22864</v>
      </c>
      <c r="E338" s="10">
        <v>506.32</v>
      </c>
      <c r="F338" s="10">
        <f t="shared" si="71"/>
        <v>152.90864</v>
      </c>
      <c r="G338" s="10">
        <v>490.89</v>
      </c>
      <c r="H338" s="67">
        <f t="shared" si="76"/>
        <v>1189.6723584000001</v>
      </c>
      <c r="I338" s="10">
        <f t="shared" si="72"/>
        <v>698.7823584</v>
      </c>
      <c r="J338" s="10">
        <f t="shared" si="73"/>
        <v>536.6992</v>
      </c>
      <c r="K338" s="10">
        <f t="shared" si="77"/>
        <v>162.0831584</v>
      </c>
      <c r="L338" s="102">
        <f t="shared" si="78"/>
        <v>1.0344977029565219</v>
      </c>
    </row>
    <row r="339" spans="1:12" ht="38.25">
      <c r="A339" s="69">
        <f t="shared" si="74"/>
        <v>15</v>
      </c>
      <c r="B339" s="28" t="s">
        <v>670</v>
      </c>
      <c r="C339" s="91">
        <v>5885</v>
      </c>
      <c r="D339" s="10">
        <f t="shared" si="75"/>
        <v>3373.2216000000003</v>
      </c>
      <c r="E339" s="10">
        <v>2590.8</v>
      </c>
      <c r="F339" s="10">
        <f t="shared" si="71"/>
        <v>782.4216</v>
      </c>
      <c r="G339" s="10">
        <v>2511.85</v>
      </c>
      <c r="H339" s="67">
        <f t="shared" si="76"/>
        <v>6087.464896</v>
      </c>
      <c r="I339" s="10">
        <f t="shared" si="72"/>
        <v>3575.6148960000005</v>
      </c>
      <c r="J339" s="10">
        <f t="shared" si="73"/>
        <v>2746.2480000000005</v>
      </c>
      <c r="K339" s="10">
        <f t="shared" si="77"/>
        <v>829.3668960000001</v>
      </c>
      <c r="L339" s="102">
        <f t="shared" si="78"/>
        <v>1.0344035507221752</v>
      </c>
    </row>
    <row r="340" spans="1:12" ht="51">
      <c r="A340" s="69">
        <f t="shared" si="74"/>
        <v>16</v>
      </c>
      <c r="B340" s="28" t="s">
        <v>671</v>
      </c>
      <c r="C340" s="91">
        <v>5818</v>
      </c>
      <c r="D340" s="10">
        <f t="shared" si="75"/>
        <v>3334.9428000000003</v>
      </c>
      <c r="E340" s="10">
        <v>2561.4</v>
      </c>
      <c r="F340" s="10">
        <f t="shared" si="71"/>
        <v>773.5428</v>
      </c>
      <c r="G340" s="10">
        <v>2483.35</v>
      </c>
      <c r="H340" s="67">
        <f t="shared" si="76"/>
        <v>6018.389368</v>
      </c>
      <c r="I340" s="10">
        <f t="shared" si="72"/>
        <v>3535.039368</v>
      </c>
      <c r="J340" s="10">
        <f t="shared" si="73"/>
        <v>2715.0840000000003</v>
      </c>
      <c r="K340" s="10">
        <f t="shared" si="77"/>
        <v>819.955368</v>
      </c>
      <c r="L340" s="102">
        <f t="shared" si="78"/>
        <v>1.0344429989687178</v>
      </c>
    </row>
    <row r="341" spans="1:12" ht="42.75" customHeight="1">
      <c r="A341" s="69">
        <f t="shared" si="74"/>
        <v>17</v>
      </c>
      <c r="B341" s="28" t="s">
        <v>672</v>
      </c>
      <c r="C341" s="91">
        <v>1432</v>
      </c>
      <c r="D341" s="10">
        <f t="shared" si="75"/>
        <v>820.7417399999999</v>
      </c>
      <c r="E341" s="10">
        <v>630.37</v>
      </c>
      <c r="F341" s="10">
        <f t="shared" si="71"/>
        <v>190.37174</v>
      </c>
      <c r="G341" s="10">
        <v>611.16</v>
      </c>
      <c r="H341" s="67">
        <f t="shared" si="76"/>
        <v>1481.1462444</v>
      </c>
      <c r="I341" s="10">
        <f t="shared" si="72"/>
        <v>869.9862444</v>
      </c>
      <c r="J341" s="10">
        <f t="shared" si="73"/>
        <v>668.1922000000001</v>
      </c>
      <c r="K341" s="10">
        <f t="shared" si="77"/>
        <v>201.79404440000002</v>
      </c>
      <c r="L341" s="102">
        <f t="shared" si="78"/>
        <v>1.0343200030726256</v>
      </c>
    </row>
    <row r="342" spans="1:12" ht="66" customHeight="1">
      <c r="A342" s="69">
        <f t="shared" si="74"/>
        <v>18</v>
      </c>
      <c r="B342" s="28" t="s">
        <v>673</v>
      </c>
      <c r="C342" s="91">
        <v>1684</v>
      </c>
      <c r="D342" s="10">
        <f t="shared" si="75"/>
        <v>965.1725999999999</v>
      </c>
      <c r="E342" s="10">
        <v>741.3</v>
      </c>
      <c r="F342" s="10">
        <f t="shared" si="71"/>
        <v>223.87259999999998</v>
      </c>
      <c r="G342" s="10">
        <v>718.71</v>
      </c>
      <c r="H342" s="67">
        <f t="shared" si="76"/>
        <v>1741.792956</v>
      </c>
      <c r="I342" s="10">
        <f t="shared" si="72"/>
        <v>1023.082956</v>
      </c>
      <c r="J342" s="10">
        <f t="shared" si="73"/>
        <v>785.778</v>
      </c>
      <c r="K342" s="10">
        <f t="shared" si="77"/>
        <v>237.304956</v>
      </c>
      <c r="L342" s="102">
        <f t="shared" si="78"/>
        <v>1.0343188574821853</v>
      </c>
    </row>
    <row r="343" spans="1:12" ht="51">
      <c r="A343" s="69">
        <f t="shared" si="74"/>
        <v>19</v>
      </c>
      <c r="B343" s="28" t="s">
        <v>674</v>
      </c>
      <c r="C343" s="91">
        <v>2179</v>
      </c>
      <c r="D343" s="10">
        <f t="shared" si="75"/>
        <v>1249.0086</v>
      </c>
      <c r="E343" s="10">
        <v>959.3</v>
      </c>
      <c r="F343" s="10">
        <f t="shared" si="71"/>
        <v>289.7086</v>
      </c>
      <c r="G343" s="10">
        <v>930.07</v>
      </c>
      <c r="H343" s="67">
        <f t="shared" si="76"/>
        <v>2254.019116</v>
      </c>
      <c r="I343" s="10">
        <f t="shared" si="72"/>
        <v>1323.949116</v>
      </c>
      <c r="J343" s="10">
        <f t="shared" si="73"/>
        <v>1016.858</v>
      </c>
      <c r="K343" s="10">
        <f t="shared" si="77"/>
        <v>307.091116</v>
      </c>
      <c r="L343" s="102">
        <f t="shared" si="78"/>
        <v>1.034428231298761</v>
      </c>
    </row>
    <row r="344" spans="1:12" ht="78" customHeight="1">
      <c r="A344" s="69">
        <f t="shared" si="74"/>
        <v>20</v>
      </c>
      <c r="B344" s="28" t="s">
        <v>675</v>
      </c>
      <c r="C344" s="91">
        <v>6601</v>
      </c>
      <c r="D344" s="10">
        <f t="shared" si="75"/>
        <v>3783.6901199999998</v>
      </c>
      <c r="E344" s="10">
        <v>2906.06</v>
      </c>
      <c r="F344" s="10">
        <f t="shared" si="71"/>
        <v>877.6301199999999</v>
      </c>
      <c r="G344" s="10">
        <v>2817.5</v>
      </c>
      <c r="H344" s="67">
        <f t="shared" si="76"/>
        <v>6828.2115272</v>
      </c>
      <c r="I344" s="10">
        <f t="shared" si="72"/>
        <v>4010.7115272</v>
      </c>
      <c r="J344" s="10">
        <f t="shared" si="73"/>
        <v>3080.4236</v>
      </c>
      <c r="K344" s="10">
        <f t="shared" si="77"/>
        <v>930.2879272</v>
      </c>
      <c r="L344" s="102">
        <f t="shared" si="78"/>
        <v>1.0344207737009543</v>
      </c>
    </row>
    <row r="345" spans="1:12" ht="12.75">
      <c r="A345" s="69">
        <f t="shared" si="74"/>
        <v>21</v>
      </c>
      <c r="B345" s="28" t="s">
        <v>676</v>
      </c>
      <c r="C345" s="91">
        <v>610</v>
      </c>
      <c r="D345" s="10">
        <f t="shared" si="75"/>
        <v>349.57398</v>
      </c>
      <c r="E345" s="10">
        <v>268.49</v>
      </c>
      <c r="F345" s="10">
        <f t="shared" si="71"/>
        <v>81.08398</v>
      </c>
      <c r="G345" s="10">
        <v>260.3</v>
      </c>
      <c r="H345" s="67">
        <f t="shared" si="76"/>
        <v>630.8484188</v>
      </c>
      <c r="I345" s="10">
        <f t="shared" si="72"/>
        <v>370.54841880000004</v>
      </c>
      <c r="J345" s="10">
        <f t="shared" si="73"/>
        <v>284.5994</v>
      </c>
      <c r="K345" s="10">
        <f t="shared" si="77"/>
        <v>85.9490188</v>
      </c>
      <c r="L345" s="102">
        <f t="shared" si="78"/>
        <v>1.0341777357377049</v>
      </c>
    </row>
    <row r="346" spans="1:12" ht="38.25">
      <c r="A346" s="69">
        <f t="shared" si="74"/>
        <v>22</v>
      </c>
      <c r="B346" s="28" t="s">
        <v>677</v>
      </c>
      <c r="C346" s="91">
        <v>688</v>
      </c>
      <c r="D346" s="10">
        <f t="shared" si="75"/>
        <v>394.10238</v>
      </c>
      <c r="E346" s="10">
        <v>302.69</v>
      </c>
      <c r="F346" s="10">
        <f t="shared" si="71"/>
        <v>91.41238</v>
      </c>
      <c r="G346" s="10">
        <v>293.47</v>
      </c>
      <c r="H346" s="67">
        <f t="shared" si="76"/>
        <v>711.2185228000001</v>
      </c>
      <c r="I346" s="10">
        <f t="shared" si="72"/>
        <v>417.74852280000005</v>
      </c>
      <c r="J346" s="10">
        <f t="shared" si="73"/>
        <v>320.8514</v>
      </c>
      <c r="K346" s="10">
        <f t="shared" si="77"/>
        <v>96.8971228</v>
      </c>
      <c r="L346" s="102">
        <f t="shared" si="78"/>
        <v>1.0337478529069768</v>
      </c>
    </row>
    <row r="347" spans="1:12" ht="25.5">
      <c r="A347" s="69">
        <f t="shared" si="74"/>
        <v>23</v>
      </c>
      <c r="B347" s="28" t="s">
        <v>678</v>
      </c>
      <c r="C347" s="91">
        <v>5287</v>
      </c>
      <c r="D347" s="10">
        <f t="shared" si="75"/>
        <v>3030.56124</v>
      </c>
      <c r="E347" s="10">
        <v>2327.62</v>
      </c>
      <c r="F347" s="10">
        <f t="shared" si="71"/>
        <v>702.94124</v>
      </c>
      <c r="G347" s="10">
        <v>2256.69</v>
      </c>
      <c r="H347" s="67">
        <f t="shared" si="76"/>
        <v>5469.0849144</v>
      </c>
      <c r="I347" s="10">
        <f t="shared" si="72"/>
        <v>3212.3949144</v>
      </c>
      <c r="J347" s="10">
        <f t="shared" si="73"/>
        <v>2467.2772</v>
      </c>
      <c r="K347" s="10">
        <f t="shared" si="77"/>
        <v>745.1177144</v>
      </c>
      <c r="L347" s="102">
        <f t="shared" si="78"/>
        <v>1.0344401199924342</v>
      </c>
    </row>
    <row r="348" spans="1:12" ht="38.25">
      <c r="A348" s="69">
        <f t="shared" si="74"/>
        <v>24</v>
      </c>
      <c r="B348" s="28" t="s">
        <v>679</v>
      </c>
      <c r="C348" s="91">
        <v>5142</v>
      </c>
      <c r="D348" s="10">
        <f t="shared" si="75"/>
        <v>2947.42854</v>
      </c>
      <c r="E348" s="10">
        <v>2263.77</v>
      </c>
      <c r="F348" s="10">
        <f t="shared" si="71"/>
        <v>683.65854</v>
      </c>
      <c r="G348" s="10">
        <v>2194.78</v>
      </c>
      <c r="H348" s="67">
        <f t="shared" si="76"/>
        <v>5319.0542524</v>
      </c>
      <c r="I348" s="10">
        <f t="shared" si="72"/>
        <v>3124.2742524</v>
      </c>
      <c r="J348" s="10">
        <f t="shared" si="73"/>
        <v>2399.5962</v>
      </c>
      <c r="K348" s="10">
        <f t="shared" si="77"/>
        <v>724.6780524</v>
      </c>
      <c r="L348" s="102">
        <f t="shared" si="78"/>
        <v>1.0344329545702062</v>
      </c>
    </row>
    <row r="349" spans="1:12" ht="12.75">
      <c r="A349" s="69">
        <f t="shared" si="74"/>
        <v>25</v>
      </c>
      <c r="B349" s="28" t="s">
        <v>680</v>
      </c>
      <c r="C349" s="91">
        <v>535</v>
      </c>
      <c r="D349" s="10">
        <f t="shared" si="75"/>
        <v>306.72516</v>
      </c>
      <c r="E349" s="10">
        <v>235.58</v>
      </c>
      <c r="F349" s="10">
        <f t="shared" si="71"/>
        <v>71.14516</v>
      </c>
      <c r="G349" s="10">
        <v>228.4</v>
      </c>
      <c r="H349" s="67">
        <f t="shared" si="76"/>
        <v>553.5286696000001</v>
      </c>
      <c r="I349" s="10">
        <f t="shared" si="72"/>
        <v>325.1286696</v>
      </c>
      <c r="J349" s="10">
        <f t="shared" si="73"/>
        <v>249.71480000000003</v>
      </c>
      <c r="K349" s="10">
        <f t="shared" si="77"/>
        <v>75.4138696</v>
      </c>
      <c r="L349" s="102">
        <f t="shared" si="78"/>
        <v>1.0346330272897197</v>
      </c>
    </row>
    <row r="350" spans="1:12" ht="38.25">
      <c r="A350" s="69">
        <f t="shared" si="74"/>
        <v>26</v>
      </c>
      <c r="B350" s="28" t="s">
        <v>681</v>
      </c>
      <c r="C350" s="91">
        <v>616</v>
      </c>
      <c r="D350" s="10">
        <f t="shared" si="75"/>
        <v>353.28468</v>
      </c>
      <c r="E350" s="10">
        <v>271.34</v>
      </c>
      <c r="F350" s="10">
        <f t="shared" si="71"/>
        <v>81.94467999999999</v>
      </c>
      <c r="G350" s="10">
        <v>263.07</v>
      </c>
      <c r="H350" s="67">
        <f t="shared" si="76"/>
        <v>637.5517608</v>
      </c>
      <c r="I350" s="10">
        <f t="shared" si="72"/>
        <v>374.48176079999996</v>
      </c>
      <c r="J350" s="10">
        <f t="shared" si="73"/>
        <v>287.62039999999996</v>
      </c>
      <c r="K350" s="10">
        <f t="shared" si="77"/>
        <v>86.86136079999999</v>
      </c>
      <c r="L350" s="102">
        <f t="shared" si="78"/>
        <v>1.0349866246753248</v>
      </c>
    </row>
    <row r="351" spans="1:12" ht="25.5">
      <c r="A351" s="69">
        <f t="shared" si="74"/>
        <v>27</v>
      </c>
      <c r="B351" s="28" t="s">
        <v>682</v>
      </c>
      <c r="C351" s="91">
        <v>5175</v>
      </c>
      <c r="D351" s="10">
        <f t="shared" si="75"/>
        <v>2966.3986800000002</v>
      </c>
      <c r="E351" s="10">
        <v>2278.34</v>
      </c>
      <c r="F351" s="10">
        <f t="shared" si="71"/>
        <v>688.05868</v>
      </c>
      <c r="G351" s="10">
        <v>2208.82</v>
      </c>
      <c r="H351" s="67">
        <f t="shared" si="76"/>
        <v>5353.202600800001</v>
      </c>
      <c r="I351" s="10">
        <f t="shared" si="72"/>
        <v>3144.3826008000005</v>
      </c>
      <c r="J351" s="10">
        <f t="shared" si="73"/>
        <v>2415.0404000000003</v>
      </c>
      <c r="K351" s="10">
        <f t="shared" si="77"/>
        <v>729.3422008000001</v>
      </c>
      <c r="L351" s="102">
        <f t="shared" si="78"/>
        <v>1.0344352851787442</v>
      </c>
    </row>
    <row r="352" spans="1:12" ht="38.25">
      <c r="A352" s="69">
        <f t="shared" si="74"/>
        <v>28</v>
      </c>
      <c r="B352" s="28" t="s">
        <v>683</v>
      </c>
      <c r="C352" s="91">
        <v>5035</v>
      </c>
      <c r="D352" s="10">
        <f t="shared" si="75"/>
        <v>2886.19548</v>
      </c>
      <c r="E352" s="10">
        <v>2216.74</v>
      </c>
      <c r="F352" s="10">
        <f t="shared" si="71"/>
        <v>669.45548</v>
      </c>
      <c r="G352" s="10">
        <v>2149.19</v>
      </c>
      <c r="H352" s="67">
        <f t="shared" si="76"/>
        <v>5208.557208800001</v>
      </c>
      <c r="I352" s="10">
        <f t="shared" si="72"/>
        <v>3059.3672088000003</v>
      </c>
      <c r="J352" s="10">
        <f t="shared" si="73"/>
        <v>2349.7444</v>
      </c>
      <c r="K352" s="10">
        <f t="shared" si="77"/>
        <v>709.6228088</v>
      </c>
      <c r="L352" s="102">
        <f t="shared" si="78"/>
        <v>1.0344701507050647</v>
      </c>
    </row>
    <row r="353" spans="1:12" ht="25.5">
      <c r="A353" s="69">
        <f t="shared" si="74"/>
        <v>29</v>
      </c>
      <c r="B353" s="28" t="s">
        <v>684</v>
      </c>
      <c r="C353" s="91">
        <v>983</v>
      </c>
      <c r="D353" s="10">
        <f t="shared" si="75"/>
        <v>563.7009</v>
      </c>
      <c r="E353" s="10">
        <v>432.95</v>
      </c>
      <c r="F353" s="10">
        <f t="shared" si="71"/>
        <v>130.7509</v>
      </c>
      <c r="G353" s="10">
        <v>419.76</v>
      </c>
      <c r="H353" s="67">
        <f t="shared" si="76"/>
        <v>1017.282954</v>
      </c>
      <c r="I353" s="10">
        <f t="shared" si="72"/>
        <v>597.522954</v>
      </c>
      <c r="J353" s="10">
        <f t="shared" si="73"/>
        <v>458.927</v>
      </c>
      <c r="K353" s="10">
        <f t="shared" si="77"/>
        <v>138.595954</v>
      </c>
      <c r="L353" s="102">
        <f t="shared" si="78"/>
        <v>1.0348758433367242</v>
      </c>
    </row>
    <row r="354" spans="1:12" ht="51">
      <c r="A354" s="69">
        <f t="shared" si="74"/>
        <v>30</v>
      </c>
      <c r="B354" s="28" t="s">
        <v>685</v>
      </c>
      <c r="C354" s="91">
        <v>1150</v>
      </c>
      <c r="D354" s="10">
        <f t="shared" si="75"/>
        <v>659.22864</v>
      </c>
      <c r="E354" s="10">
        <v>506.32</v>
      </c>
      <c r="F354" s="10">
        <f t="shared" si="71"/>
        <v>152.90864</v>
      </c>
      <c r="G354" s="10">
        <v>490.89</v>
      </c>
      <c r="H354" s="67">
        <f t="shared" si="76"/>
        <v>1189.6723584000001</v>
      </c>
      <c r="I354" s="10">
        <f t="shared" si="72"/>
        <v>698.7823584</v>
      </c>
      <c r="J354" s="10">
        <f t="shared" si="73"/>
        <v>536.6992</v>
      </c>
      <c r="K354" s="10">
        <f t="shared" si="77"/>
        <v>162.0831584</v>
      </c>
      <c r="L354" s="102">
        <f t="shared" si="78"/>
        <v>1.0344977029565219</v>
      </c>
    </row>
    <row r="355" spans="1:12" ht="38.25">
      <c r="A355" s="69">
        <f t="shared" si="74"/>
        <v>31</v>
      </c>
      <c r="B355" s="28" t="s">
        <v>686</v>
      </c>
      <c r="C355" s="91">
        <v>5885</v>
      </c>
      <c r="D355" s="10">
        <f t="shared" si="75"/>
        <v>3373.2216000000003</v>
      </c>
      <c r="E355" s="10">
        <v>2590.8</v>
      </c>
      <c r="F355" s="10">
        <f t="shared" si="71"/>
        <v>782.4216</v>
      </c>
      <c r="G355" s="10">
        <v>2511.85</v>
      </c>
      <c r="H355" s="67">
        <f t="shared" si="76"/>
        <v>6087.464896</v>
      </c>
      <c r="I355" s="10">
        <f t="shared" si="72"/>
        <v>3575.6148960000005</v>
      </c>
      <c r="J355" s="10">
        <f t="shared" si="73"/>
        <v>2746.2480000000005</v>
      </c>
      <c r="K355" s="10">
        <f t="shared" si="77"/>
        <v>829.3668960000001</v>
      </c>
      <c r="L355" s="102">
        <f t="shared" si="78"/>
        <v>1.0344035507221752</v>
      </c>
    </row>
    <row r="356" spans="1:12" ht="51">
      <c r="A356" s="69">
        <f t="shared" si="74"/>
        <v>32</v>
      </c>
      <c r="B356" s="28" t="s">
        <v>687</v>
      </c>
      <c r="C356" s="91">
        <v>5818</v>
      </c>
      <c r="D356" s="10">
        <f t="shared" si="75"/>
        <v>3334.9428000000003</v>
      </c>
      <c r="E356" s="10">
        <v>2561.4</v>
      </c>
      <c r="F356" s="10">
        <f t="shared" si="71"/>
        <v>773.5428</v>
      </c>
      <c r="G356" s="10">
        <v>2483.35</v>
      </c>
      <c r="H356" s="67">
        <f t="shared" si="76"/>
        <v>6018.389368</v>
      </c>
      <c r="I356" s="10">
        <f t="shared" si="72"/>
        <v>3535.039368</v>
      </c>
      <c r="J356" s="10">
        <f t="shared" si="73"/>
        <v>2715.0840000000003</v>
      </c>
      <c r="K356" s="10">
        <f t="shared" si="77"/>
        <v>819.955368</v>
      </c>
      <c r="L356" s="102">
        <f t="shared" si="78"/>
        <v>1.0344429989687178</v>
      </c>
    </row>
    <row r="357" spans="1:12" ht="12.75">
      <c r="A357" s="69">
        <f t="shared" si="74"/>
        <v>33</v>
      </c>
      <c r="B357" s="28" t="s">
        <v>688</v>
      </c>
      <c r="C357" s="91">
        <v>535</v>
      </c>
      <c r="D357" s="10">
        <f t="shared" si="75"/>
        <v>306.72516</v>
      </c>
      <c r="E357" s="10">
        <v>235.58</v>
      </c>
      <c r="F357" s="10">
        <f t="shared" si="71"/>
        <v>71.14516</v>
      </c>
      <c r="G357" s="10">
        <v>228.4</v>
      </c>
      <c r="H357" s="67">
        <f t="shared" si="76"/>
        <v>553.5286696000001</v>
      </c>
      <c r="I357" s="10">
        <f t="shared" si="72"/>
        <v>325.1286696</v>
      </c>
      <c r="J357" s="10">
        <f t="shared" si="73"/>
        <v>249.71480000000003</v>
      </c>
      <c r="K357" s="10">
        <f t="shared" si="77"/>
        <v>75.4138696</v>
      </c>
      <c r="L357" s="102">
        <f t="shared" si="78"/>
        <v>1.0346330272897197</v>
      </c>
    </row>
    <row r="358" spans="1:12" ht="38.25">
      <c r="A358" s="69">
        <f t="shared" si="74"/>
        <v>34</v>
      </c>
      <c r="B358" s="28" t="s">
        <v>689</v>
      </c>
      <c r="C358" s="91">
        <v>616</v>
      </c>
      <c r="D358" s="10">
        <f t="shared" si="75"/>
        <v>353.28468</v>
      </c>
      <c r="E358" s="10">
        <v>271.34</v>
      </c>
      <c r="F358" s="10">
        <f t="shared" si="71"/>
        <v>81.94467999999999</v>
      </c>
      <c r="G358" s="10">
        <v>263.07</v>
      </c>
      <c r="H358" s="67">
        <f t="shared" si="76"/>
        <v>637.5517608</v>
      </c>
      <c r="I358" s="10">
        <f t="shared" si="72"/>
        <v>374.48176079999996</v>
      </c>
      <c r="J358" s="10">
        <f t="shared" si="73"/>
        <v>287.62039999999996</v>
      </c>
      <c r="K358" s="10">
        <f t="shared" si="77"/>
        <v>86.86136079999999</v>
      </c>
      <c r="L358" s="102">
        <f t="shared" si="78"/>
        <v>1.0349866246753248</v>
      </c>
    </row>
    <row r="359" spans="1:12" ht="25.5">
      <c r="A359" s="69">
        <f t="shared" si="74"/>
        <v>35</v>
      </c>
      <c r="B359" s="28" t="s">
        <v>690</v>
      </c>
      <c r="C359" s="91">
        <v>5175</v>
      </c>
      <c r="D359" s="10">
        <f t="shared" si="75"/>
        <v>2966.2684799999997</v>
      </c>
      <c r="E359" s="10">
        <v>2278.24</v>
      </c>
      <c r="F359" s="10">
        <f t="shared" si="71"/>
        <v>688.02848</v>
      </c>
      <c r="G359" s="10">
        <v>2208.82</v>
      </c>
      <c r="H359" s="67">
        <f t="shared" si="76"/>
        <v>5353.0645888</v>
      </c>
      <c r="I359" s="10">
        <f t="shared" si="72"/>
        <v>3144.2445888</v>
      </c>
      <c r="J359" s="10">
        <f t="shared" si="73"/>
        <v>2414.9344</v>
      </c>
      <c r="K359" s="10">
        <f t="shared" si="77"/>
        <v>729.3101888</v>
      </c>
      <c r="L359" s="102">
        <f t="shared" si="78"/>
        <v>1.0344086161932367</v>
      </c>
    </row>
    <row r="360" spans="1:12" ht="38.25">
      <c r="A360" s="69">
        <f t="shared" si="74"/>
        <v>36</v>
      </c>
      <c r="B360" s="28" t="s">
        <v>691</v>
      </c>
      <c r="C360" s="91">
        <v>5035</v>
      </c>
      <c r="D360" s="10">
        <f t="shared" si="75"/>
        <v>2886.19548</v>
      </c>
      <c r="E360" s="10">
        <v>2216.74</v>
      </c>
      <c r="F360" s="10">
        <f t="shared" si="71"/>
        <v>669.45548</v>
      </c>
      <c r="G360" s="10">
        <v>2149.19</v>
      </c>
      <c r="H360" s="67">
        <f t="shared" si="76"/>
        <v>5208.557208800001</v>
      </c>
      <c r="I360" s="10">
        <f t="shared" si="72"/>
        <v>3059.3672088000003</v>
      </c>
      <c r="J360" s="10">
        <f t="shared" si="73"/>
        <v>2349.7444</v>
      </c>
      <c r="K360" s="10">
        <f t="shared" si="77"/>
        <v>709.6228088</v>
      </c>
      <c r="L360" s="102">
        <f t="shared" si="78"/>
        <v>1.0344701507050647</v>
      </c>
    </row>
    <row r="361" spans="1:12" ht="12.75">
      <c r="A361" s="69">
        <f t="shared" si="74"/>
        <v>37</v>
      </c>
      <c r="B361" s="28" t="s">
        <v>692</v>
      </c>
      <c r="C361" s="91">
        <v>535</v>
      </c>
      <c r="D361" s="10">
        <f t="shared" si="75"/>
        <v>306.72516</v>
      </c>
      <c r="E361" s="10">
        <v>235.58</v>
      </c>
      <c r="F361" s="10">
        <f t="shared" si="71"/>
        <v>71.14516</v>
      </c>
      <c r="G361" s="10">
        <v>228.4</v>
      </c>
      <c r="H361" s="67">
        <f t="shared" si="76"/>
        <v>553.5286696000001</v>
      </c>
      <c r="I361" s="10">
        <f t="shared" si="72"/>
        <v>325.1286696</v>
      </c>
      <c r="J361" s="10">
        <f t="shared" si="73"/>
        <v>249.71480000000003</v>
      </c>
      <c r="K361" s="10">
        <f t="shared" si="77"/>
        <v>75.4138696</v>
      </c>
      <c r="L361" s="102">
        <f t="shared" si="78"/>
        <v>1.0346330272897197</v>
      </c>
    </row>
    <row r="362" spans="1:12" ht="25.5">
      <c r="A362" s="69">
        <f t="shared" si="74"/>
        <v>38</v>
      </c>
      <c r="B362" s="28" t="s">
        <v>693</v>
      </c>
      <c r="C362" s="91">
        <v>616</v>
      </c>
      <c r="D362" s="10">
        <f t="shared" si="75"/>
        <v>353.28468</v>
      </c>
      <c r="E362" s="10">
        <v>271.34</v>
      </c>
      <c r="F362" s="10">
        <f t="shared" si="71"/>
        <v>81.94467999999999</v>
      </c>
      <c r="G362" s="10">
        <v>263.07</v>
      </c>
      <c r="H362" s="67">
        <f t="shared" si="76"/>
        <v>637.5517608</v>
      </c>
      <c r="I362" s="10">
        <f t="shared" si="72"/>
        <v>374.48176079999996</v>
      </c>
      <c r="J362" s="10">
        <f t="shared" si="73"/>
        <v>287.62039999999996</v>
      </c>
      <c r="K362" s="10">
        <f t="shared" si="77"/>
        <v>86.86136079999999</v>
      </c>
      <c r="L362" s="102">
        <f t="shared" si="78"/>
        <v>1.0349866246753248</v>
      </c>
    </row>
    <row r="363" spans="1:12" ht="25.5">
      <c r="A363" s="69">
        <f t="shared" si="74"/>
        <v>39</v>
      </c>
      <c r="B363" s="28" t="s">
        <v>694</v>
      </c>
      <c r="C363" s="91">
        <v>5175</v>
      </c>
      <c r="D363" s="10">
        <f t="shared" si="75"/>
        <v>2966.2684799999997</v>
      </c>
      <c r="E363" s="10">
        <v>2278.24</v>
      </c>
      <c r="F363" s="10">
        <f t="shared" si="71"/>
        <v>688.02848</v>
      </c>
      <c r="G363" s="10">
        <v>2208.82</v>
      </c>
      <c r="H363" s="67">
        <f t="shared" si="76"/>
        <v>5353.0645888</v>
      </c>
      <c r="I363" s="10">
        <f t="shared" si="72"/>
        <v>3144.2445888</v>
      </c>
      <c r="J363" s="10">
        <f t="shared" si="73"/>
        <v>2414.9344</v>
      </c>
      <c r="K363" s="10">
        <f t="shared" si="77"/>
        <v>729.3101888</v>
      </c>
      <c r="L363" s="102">
        <f t="shared" si="78"/>
        <v>1.0344086161932367</v>
      </c>
    </row>
    <row r="364" spans="1:12" ht="38.25">
      <c r="A364" s="69">
        <f t="shared" si="74"/>
        <v>40</v>
      </c>
      <c r="B364" s="28" t="s">
        <v>695</v>
      </c>
      <c r="C364" s="91">
        <v>5035</v>
      </c>
      <c r="D364" s="10">
        <f t="shared" si="75"/>
        <v>2886.19548</v>
      </c>
      <c r="E364" s="10">
        <v>2216.74</v>
      </c>
      <c r="F364" s="10">
        <f t="shared" si="71"/>
        <v>669.45548</v>
      </c>
      <c r="G364" s="10">
        <v>2149.19</v>
      </c>
      <c r="H364" s="67">
        <f t="shared" si="76"/>
        <v>5208.557208800001</v>
      </c>
      <c r="I364" s="10">
        <f t="shared" si="72"/>
        <v>3059.3672088000003</v>
      </c>
      <c r="J364" s="10">
        <f t="shared" si="73"/>
        <v>2349.7444</v>
      </c>
      <c r="K364" s="10">
        <f t="shared" si="77"/>
        <v>709.6228088</v>
      </c>
      <c r="L364" s="102">
        <f t="shared" si="78"/>
        <v>1.0344701507050647</v>
      </c>
    </row>
    <row r="365" spans="1:12" ht="12.75">
      <c r="A365" s="69"/>
      <c r="B365" s="11" t="s">
        <v>229</v>
      </c>
      <c r="C365" s="91"/>
      <c r="D365" s="10"/>
      <c r="E365" s="10"/>
      <c r="F365" s="10"/>
      <c r="G365" s="10"/>
      <c r="H365" s="67"/>
      <c r="I365" s="10"/>
      <c r="J365" s="10"/>
      <c r="K365" s="10"/>
      <c r="L365" s="102"/>
    </row>
    <row r="366" spans="1:12" ht="12.75">
      <c r="A366" s="69">
        <v>1</v>
      </c>
      <c r="B366" s="9" t="s">
        <v>230</v>
      </c>
      <c r="C366" s="91">
        <v>152</v>
      </c>
      <c r="D366" s="10">
        <f t="shared" si="75"/>
        <v>80.20320000000001</v>
      </c>
      <c r="E366" s="10">
        <v>61.6</v>
      </c>
      <c r="F366" s="10">
        <f aca="true" t="shared" si="79" ref="F366:F381">E366*30.2%</f>
        <v>18.6032</v>
      </c>
      <c r="G366" s="10">
        <v>72.12</v>
      </c>
      <c r="H366" s="67">
        <f t="shared" si="76"/>
        <v>157.13539200000002</v>
      </c>
      <c r="I366" s="10">
        <f aca="true" t="shared" si="80" ref="I366:I381">J366+K366</f>
        <v>85.015392</v>
      </c>
      <c r="J366" s="10">
        <f aca="true" t="shared" si="81" ref="J366:J381">E366*1.06</f>
        <v>65.296</v>
      </c>
      <c r="K366" s="10">
        <f t="shared" si="77"/>
        <v>19.719392000000003</v>
      </c>
      <c r="L366" s="102">
        <f t="shared" si="78"/>
        <v>1.0337854736842107</v>
      </c>
    </row>
    <row r="367" spans="1:12" ht="12.75">
      <c r="A367" s="69">
        <f aca="true" t="shared" si="82" ref="A367:A381">A366+1</f>
        <v>2</v>
      </c>
      <c r="B367" s="9" t="s">
        <v>231</v>
      </c>
      <c r="C367" s="91">
        <v>152</v>
      </c>
      <c r="D367" s="10">
        <f t="shared" si="75"/>
        <v>80.20320000000001</v>
      </c>
      <c r="E367" s="10">
        <v>61.6</v>
      </c>
      <c r="F367" s="10">
        <f t="shared" si="79"/>
        <v>18.6032</v>
      </c>
      <c r="G367" s="10">
        <v>72.12</v>
      </c>
      <c r="H367" s="67">
        <f t="shared" si="76"/>
        <v>157.13539200000002</v>
      </c>
      <c r="I367" s="10">
        <f t="shared" si="80"/>
        <v>85.015392</v>
      </c>
      <c r="J367" s="10">
        <f t="shared" si="81"/>
        <v>65.296</v>
      </c>
      <c r="K367" s="10">
        <f t="shared" si="77"/>
        <v>19.719392000000003</v>
      </c>
      <c r="L367" s="102">
        <f t="shared" si="78"/>
        <v>1.0337854736842107</v>
      </c>
    </row>
    <row r="368" spans="1:12" ht="12.75">
      <c r="A368" s="69">
        <f t="shared" si="82"/>
        <v>3</v>
      </c>
      <c r="B368" s="9" t="s">
        <v>232</v>
      </c>
      <c r="C368" s="91">
        <v>298</v>
      </c>
      <c r="D368" s="10">
        <f t="shared" si="75"/>
        <v>156.33114</v>
      </c>
      <c r="E368" s="10">
        <v>120.07</v>
      </c>
      <c r="F368" s="10">
        <f t="shared" si="79"/>
        <v>36.26114</v>
      </c>
      <c r="G368" s="10">
        <v>141.31</v>
      </c>
      <c r="H368" s="67">
        <f t="shared" si="76"/>
        <v>307.0210084</v>
      </c>
      <c r="I368" s="10">
        <f t="shared" si="80"/>
        <v>165.7110084</v>
      </c>
      <c r="J368" s="10">
        <f t="shared" si="81"/>
        <v>127.2742</v>
      </c>
      <c r="K368" s="10">
        <f t="shared" si="77"/>
        <v>38.4368084</v>
      </c>
      <c r="L368" s="102">
        <f t="shared" si="78"/>
        <v>1.0302718402684565</v>
      </c>
    </row>
    <row r="369" spans="1:12" ht="12.75">
      <c r="A369" s="69">
        <f t="shared" si="82"/>
        <v>4</v>
      </c>
      <c r="B369" s="9" t="s">
        <v>233</v>
      </c>
      <c r="C369" s="91">
        <v>162</v>
      </c>
      <c r="D369" s="10">
        <f t="shared" si="75"/>
        <v>85.42421999999999</v>
      </c>
      <c r="E369" s="10">
        <v>65.61</v>
      </c>
      <c r="F369" s="10">
        <f t="shared" si="79"/>
        <v>19.81422</v>
      </c>
      <c r="G369" s="10">
        <v>76.81</v>
      </c>
      <c r="H369" s="67">
        <f t="shared" si="76"/>
        <v>167.3596732</v>
      </c>
      <c r="I369" s="10">
        <f t="shared" si="80"/>
        <v>90.5496732</v>
      </c>
      <c r="J369" s="10">
        <f t="shared" si="81"/>
        <v>69.5466</v>
      </c>
      <c r="K369" s="10">
        <f t="shared" si="77"/>
        <v>21.0030732</v>
      </c>
      <c r="L369" s="102">
        <f t="shared" si="78"/>
        <v>1.033084402469136</v>
      </c>
    </row>
    <row r="370" spans="1:12" ht="12.75">
      <c r="A370" s="69">
        <f t="shared" si="82"/>
        <v>5</v>
      </c>
      <c r="B370" s="9" t="s">
        <v>234</v>
      </c>
      <c r="C370" s="91">
        <v>162</v>
      </c>
      <c r="D370" s="10">
        <f t="shared" si="75"/>
        <v>85.42421999999999</v>
      </c>
      <c r="E370" s="10">
        <v>65.61</v>
      </c>
      <c r="F370" s="10">
        <f t="shared" si="79"/>
        <v>19.81422</v>
      </c>
      <c r="G370" s="10">
        <v>76.81</v>
      </c>
      <c r="H370" s="67">
        <f t="shared" si="76"/>
        <v>167.3596732</v>
      </c>
      <c r="I370" s="10">
        <f t="shared" si="80"/>
        <v>90.5496732</v>
      </c>
      <c r="J370" s="10">
        <f t="shared" si="81"/>
        <v>69.5466</v>
      </c>
      <c r="K370" s="10">
        <f t="shared" si="77"/>
        <v>21.0030732</v>
      </c>
      <c r="L370" s="102">
        <f t="shared" si="78"/>
        <v>1.033084402469136</v>
      </c>
    </row>
    <row r="371" spans="1:12" ht="12.75">
      <c r="A371" s="69">
        <f t="shared" si="82"/>
        <v>6</v>
      </c>
      <c r="B371" s="9" t="s">
        <v>477</v>
      </c>
      <c r="C371" s="91">
        <v>162</v>
      </c>
      <c r="D371" s="10">
        <f t="shared" si="75"/>
        <v>85.42421999999999</v>
      </c>
      <c r="E371" s="10">
        <v>65.61</v>
      </c>
      <c r="F371" s="10">
        <f t="shared" si="79"/>
        <v>19.81422</v>
      </c>
      <c r="G371" s="10">
        <v>76.81</v>
      </c>
      <c r="H371" s="67">
        <f t="shared" si="76"/>
        <v>167.3596732</v>
      </c>
      <c r="I371" s="10">
        <f t="shared" si="80"/>
        <v>90.5496732</v>
      </c>
      <c r="J371" s="10">
        <f t="shared" si="81"/>
        <v>69.5466</v>
      </c>
      <c r="K371" s="10">
        <f t="shared" si="77"/>
        <v>21.0030732</v>
      </c>
      <c r="L371" s="102">
        <f t="shared" si="78"/>
        <v>1.033084402469136</v>
      </c>
    </row>
    <row r="372" spans="1:12" ht="25.5">
      <c r="A372" s="69">
        <f t="shared" si="82"/>
        <v>7</v>
      </c>
      <c r="B372" s="9" t="s">
        <v>235</v>
      </c>
      <c r="C372" s="91">
        <v>119</v>
      </c>
      <c r="D372" s="10">
        <f t="shared" si="75"/>
        <v>62.600159999999995</v>
      </c>
      <c r="E372" s="10">
        <v>48.08</v>
      </c>
      <c r="F372" s="10">
        <f t="shared" si="79"/>
        <v>14.520159999999999</v>
      </c>
      <c r="G372" s="10">
        <v>56.29</v>
      </c>
      <c r="H372" s="67">
        <f t="shared" si="76"/>
        <v>122.64616960000001</v>
      </c>
      <c r="I372" s="10">
        <f t="shared" si="80"/>
        <v>66.3561696</v>
      </c>
      <c r="J372" s="10">
        <f t="shared" si="81"/>
        <v>50.964800000000004</v>
      </c>
      <c r="K372" s="10">
        <f t="shared" si="77"/>
        <v>15.3913696</v>
      </c>
      <c r="L372" s="102">
        <f t="shared" si="78"/>
        <v>1.0306400806722689</v>
      </c>
    </row>
    <row r="373" spans="1:12" ht="12.75">
      <c r="A373" s="69">
        <f t="shared" si="82"/>
        <v>8</v>
      </c>
      <c r="B373" s="9" t="s">
        <v>236</v>
      </c>
      <c r="C373" s="91">
        <v>165</v>
      </c>
      <c r="D373" s="10">
        <f t="shared" si="75"/>
        <v>86.72622</v>
      </c>
      <c r="E373" s="10">
        <v>66.61</v>
      </c>
      <c r="F373" s="10">
        <f t="shared" si="79"/>
        <v>20.11622</v>
      </c>
      <c r="G373" s="10">
        <v>77.99</v>
      </c>
      <c r="H373" s="67">
        <f t="shared" si="76"/>
        <v>169.91979320000002</v>
      </c>
      <c r="I373" s="10">
        <f t="shared" si="80"/>
        <v>91.9297932</v>
      </c>
      <c r="J373" s="10">
        <f t="shared" si="81"/>
        <v>70.6066</v>
      </c>
      <c r="K373" s="10">
        <f t="shared" si="77"/>
        <v>21.3231932</v>
      </c>
      <c r="L373" s="102">
        <f t="shared" si="78"/>
        <v>1.0298169284848486</v>
      </c>
    </row>
    <row r="374" spans="1:12" ht="12.75">
      <c r="A374" s="69">
        <f t="shared" si="82"/>
        <v>9</v>
      </c>
      <c r="B374" s="9" t="s">
        <v>478</v>
      </c>
      <c r="C374" s="91">
        <v>254</v>
      </c>
      <c r="D374" s="10">
        <f t="shared" si="75"/>
        <v>133.67634</v>
      </c>
      <c r="E374" s="10">
        <v>102.67</v>
      </c>
      <c r="F374" s="10">
        <f t="shared" si="79"/>
        <v>31.006339999999998</v>
      </c>
      <c r="G374" s="10">
        <v>120.2</v>
      </c>
      <c r="H374" s="67">
        <f t="shared" si="76"/>
        <v>261.8969204</v>
      </c>
      <c r="I374" s="10">
        <f t="shared" si="80"/>
        <v>141.6969204</v>
      </c>
      <c r="J374" s="10">
        <f t="shared" si="81"/>
        <v>108.8302</v>
      </c>
      <c r="K374" s="10">
        <f t="shared" si="77"/>
        <v>32.8667204</v>
      </c>
      <c r="L374" s="102">
        <f t="shared" si="78"/>
        <v>1.0310902377952755</v>
      </c>
    </row>
    <row r="375" spans="1:12" ht="12.75">
      <c r="A375" s="69">
        <f t="shared" si="82"/>
        <v>10</v>
      </c>
      <c r="B375" s="9" t="s">
        <v>237</v>
      </c>
      <c r="C375" s="91">
        <v>282</v>
      </c>
      <c r="D375" s="10">
        <f t="shared" si="75"/>
        <v>148.67538</v>
      </c>
      <c r="E375" s="10">
        <v>114.19</v>
      </c>
      <c r="F375" s="10">
        <f t="shared" si="79"/>
        <v>34.48538</v>
      </c>
      <c r="G375" s="10">
        <v>133.69</v>
      </c>
      <c r="H375" s="67">
        <f t="shared" si="76"/>
        <v>291.28590280000003</v>
      </c>
      <c r="I375" s="10">
        <f t="shared" si="80"/>
        <v>157.5959028</v>
      </c>
      <c r="J375" s="10">
        <f t="shared" si="81"/>
        <v>121.04140000000001</v>
      </c>
      <c r="K375" s="10">
        <f t="shared" si="77"/>
        <v>36.5545028</v>
      </c>
      <c r="L375" s="102">
        <f t="shared" si="78"/>
        <v>1.0329287333333335</v>
      </c>
    </row>
    <row r="376" spans="1:12" ht="12.75">
      <c r="A376" s="69">
        <f t="shared" si="82"/>
        <v>11</v>
      </c>
      <c r="B376" s="9" t="s">
        <v>238</v>
      </c>
      <c r="C376" s="91">
        <v>254</v>
      </c>
      <c r="D376" s="10">
        <f t="shared" si="75"/>
        <v>133.67634</v>
      </c>
      <c r="E376" s="10">
        <v>102.67</v>
      </c>
      <c r="F376" s="10">
        <f t="shared" si="79"/>
        <v>31.006339999999998</v>
      </c>
      <c r="G376" s="10">
        <v>120.2</v>
      </c>
      <c r="H376" s="67">
        <f t="shared" si="76"/>
        <v>261.8969204</v>
      </c>
      <c r="I376" s="10">
        <f t="shared" si="80"/>
        <v>141.6969204</v>
      </c>
      <c r="J376" s="10">
        <f t="shared" si="81"/>
        <v>108.8302</v>
      </c>
      <c r="K376" s="10">
        <f t="shared" si="77"/>
        <v>32.8667204</v>
      </c>
      <c r="L376" s="102">
        <f t="shared" si="78"/>
        <v>1.0310902377952755</v>
      </c>
    </row>
    <row r="377" spans="1:12" ht="12.75">
      <c r="A377" s="69">
        <f t="shared" si="82"/>
        <v>12</v>
      </c>
      <c r="B377" s="9" t="s">
        <v>239</v>
      </c>
      <c r="C377" s="91">
        <v>295</v>
      </c>
      <c r="D377" s="10">
        <f t="shared" si="75"/>
        <v>155.18538</v>
      </c>
      <c r="E377" s="10">
        <v>119.19</v>
      </c>
      <c r="F377" s="10">
        <f t="shared" si="79"/>
        <v>35.99538</v>
      </c>
      <c r="G377" s="10">
        <v>139.56</v>
      </c>
      <c r="H377" s="67">
        <f t="shared" si="76"/>
        <v>304.0565028</v>
      </c>
      <c r="I377" s="10">
        <f t="shared" si="80"/>
        <v>164.4965028</v>
      </c>
      <c r="J377" s="10">
        <f t="shared" si="81"/>
        <v>126.34140000000001</v>
      </c>
      <c r="K377" s="10">
        <f t="shared" si="77"/>
        <v>38.1551028</v>
      </c>
      <c r="L377" s="102">
        <f t="shared" si="78"/>
        <v>1.0307000094915253</v>
      </c>
    </row>
    <row r="378" spans="1:12" ht="12.75">
      <c r="A378" s="69">
        <f t="shared" si="82"/>
        <v>13</v>
      </c>
      <c r="B378" s="9" t="s">
        <v>240</v>
      </c>
      <c r="C378" s="91">
        <v>450</v>
      </c>
      <c r="D378" s="10">
        <f t="shared" si="75"/>
        <v>236.69057999999998</v>
      </c>
      <c r="E378" s="10">
        <v>181.79</v>
      </c>
      <c r="F378" s="10">
        <f t="shared" si="79"/>
        <v>54.90058</v>
      </c>
      <c r="G378" s="10">
        <v>212.85</v>
      </c>
      <c r="H378" s="67">
        <f t="shared" si="76"/>
        <v>463.7420148</v>
      </c>
      <c r="I378" s="10">
        <f t="shared" si="80"/>
        <v>250.89201479999997</v>
      </c>
      <c r="J378" s="10">
        <f t="shared" si="81"/>
        <v>192.6974</v>
      </c>
      <c r="K378" s="10">
        <f t="shared" si="77"/>
        <v>58.1946148</v>
      </c>
      <c r="L378" s="102">
        <f t="shared" si="78"/>
        <v>1.0305378106666667</v>
      </c>
    </row>
    <row r="379" spans="1:12" ht="12.75">
      <c r="A379" s="69">
        <f t="shared" si="82"/>
        <v>14</v>
      </c>
      <c r="B379" s="9" t="s">
        <v>241</v>
      </c>
      <c r="C379" s="91">
        <v>318</v>
      </c>
      <c r="D379" s="10">
        <f t="shared" si="75"/>
        <v>167.58042</v>
      </c>
      <c r="E379" s="10">
        <v>128.71</v>
      </c>
      <c r="F379" s="10">
        <f t="shared" si="79"/>
        <v>38.87042</v>
      </c>
      <c r="G379" s="10">
        <v>150.7</v>
      </c>
      <c r="H379" s="67">
        <f t="shared" si="76"/>
        <v>328.33524520000003</v>
      </c>
      <c r="I379" s="10">
        <f t="shared" si="80"/>
        <v>177.6352452</v>
      </c>
      <c r="J379" s="10">
        <f t="shared" si="81"/>
        <v>136.4326</v>
      </c>
      <c r="K379" s="10">
        <f t="shared" si="77"/>
        <v>41.2026452</v>
      </c>
      <c r="L379" s="102">
        <f t="shared" si="78"/>
        <v>1.0325007710691825</v>
      </c>
    </row>
    <row r="380" spans="1:12" ht="12.75">
      <c r="A380" s="69">
        <f t="shared" si="82"/>
        <v>15</v>
      </c>
      <c r="B380" s="9" t="s">
        <v>242</v>
      </c>
      <c r="C380" s="91">
        <v>848</v>
      </c>
      <c r="D380" s="10">
        <f t="shared" si="75"/>
        <v>446.66412</v>
      </c>
      <c r="E380" s="10">
        <v>343.06</v>
      </c>
      <c r="F380" s="10">
        <f t="shared" si="79"/>
        <v>103.60412</v>
      </c>
      <c r="G380" s="10">
        <v>401.66</v>
      </c>
      <c r="H380" s="67">
        <f t="shared" si="76"/>
        <v>875.1239672000002</v>
      </c>
      <c r="I380" s="10">
        <f t="shared" si="80"/>
        <v>473.46396720000007</v>
      </c>
      <c r="J380" s="10">
        <f t="shared" si="81"/>
        <v>363.64360000000005</v>
      </c>
      <c r="K380" s="10">
        <f t="shared" si="77"/>
        <v>109.8203672</v>
      </c>
      <c r="L380" s="102">
        <f t="shared" si="78"/>
        <v>1.0319858103773587</v>
      </c>
    </row>
    <row r="381" spans="1:12" ht="12.75">
      <c r="A381" s="69">
        <f t="shared" si="82"/>
        <v>16</v>
      </c>
      <c r="B381" s="9" t="s">
        <v>243</v>
      </c>
      <c r="C381" s="91">
        <v>494</v>
      </c>
      <c r="D381" s="10">
        <f t="shared" si="75"/>
        <v>260.16564</v>
      </c>
      <c r="E381" s="10">
        <v>199.82</v>
      </c>
      <c r="F381" s="10">
        <f t="shared" si="79"/>
        <v>60.345639999999996</v>
      </c>
      <c r="G381" s="10">
        <v>233.96</v>
      </c>
      <c r="H381" s="67">
        <f t="shared" si="76"/>
        <v>509.7355784</v>
      </c>
      <c r="I381" s="10">
        <f t="shared" si="80"/>
        <v>275.7755784</v>
      </c>
      <c r="J381" s="10">
        <f t="shared" si="81"/>
        <v>211.8092</v>
      </c>
      <c r="K381" s="10">
        <f t="shared" si="77"/>
        <v>63.966378399999996</v>
      </c>
      <c r="L381" s="102">
        <f t="shared" si="78"/>
        <v>1.0318533975708502</v>
      </c>
    </row>
    <row r="382" spans="1:12" ht="12.75">
      <c r="A382" s="69" t="s">
        <v>398</v>
      </c>
      <c r="B382" s="11" t="s">
        <v>244</v>
      </c>
      <c r="C382" s="91"/>
      <c r="D382" s="10"/>
      <c r="E382" s="10"/>
      <c r="F382" s="10"/>
      <c r="G382" s="10"/>
      <c r="H382" s="67"/>
      <c r="I382" s="10"/>
      <c r="J382" s="10"/>
      <c r="K382" s="10"/>
      <c r="L382" s="102"/>
    </row>
    <row r="383" spans="1:12" ht="12.75">
      <c r="A383" s="69">
        <v>1</v>
      </c>
      <c r="B383" s="9" t="s">
        <v>245</v>
      </c>
      <c r="C383" s="91">
        <v>149</v>
      </c>
      <c r="D383" s="10">
        <f t="shared" si="75"/>
        <v>78.2502</v>
      </c>
      <c r="E383" s="10">
        <v>60.1</v>
      </c>
      <c r="F383" s="10">
        <f aca="true" t="shared" si="83" ref="F383:F399">E383*30.2%</f>
        <v>18.150199999999998</v>
      </c>
      <c r="G383" s="10">
        <v>70.36</v>
      </c>
      <c r="H383" s="67">
        <f t="shared" si="76"/>
        <v>153.30521199999998</v>
      </c>
      <c r="I383" s="10">
        <f aca="true" t="shared" si="84" ref="I383:I399">J383+K383</f>
        <v>82.945212</v>
      </c>
      <c r="J383" s="10">
        <f aca="true" t="shared" si="85" ref="J383:J399">E383*1.06</f>
        <v>63.706</v>
      </c>
      <c r="K383" s="10">
        <f t="shared" si="77"/>
        <v>19.239212000000002</v>
      </c>
      <c r="L383" s="102">
        <f t="shared" si="78"/>
        <v>1.0288940402684563</v>
      </c>
    </row>
    <row r="384" spans="1:12" ht="12.75">
      <c r="A384" s="69">
        <f aca="true" t="shared" si="86" ref="A384:A399">A383+1</f>
        <v>2</v>
      </c>
      <c r="B384" s="9" t="s">
        <v>246</v>
      </c>
      <c r="C384" s="91">
        <v>296</v>
      </c>
      <c r="D384" s="10">
        <f t="shared" si="75"/>
        <v>155.83638</v>
      </c>
      <c r="E384" s="10">
        <v>119.69</v>
      </c>
      <c r="F384" s="10">
        <f t="shared" si="83"/>
        <v>36.14638</v>
      </c>
      <c r="G384" s="10">
        <v>140.14</v>
      </c>
      <c r="H384" s="67">
        <f t="shared" si="76"/>
        <v>305.32656280000003</v>
      </c>
      <c r="I384" s="10">
        <f t="shared" si="84"/>
        <v>165.18656280000002</v>
      </c>
      <c r="J384" s="10">
        <f t="shared" si="85"/>
        <v>126.87140000000001</v>
      </c>
      <c r="K384" s="10">
        <f t="shared" si="77"/>
        <v>38.3151628</v>
      </c>
      <c r="L384" s="102">
        <f t="shared" si="78"/>
        <v>1.0315086581081083</v>
      </c>
    </row>
    <row r="385" spans="1:12" ht="12.75">
      <c r="A385" s="69">
        <f t="shared" si="86"/>
        <v>3</v>
      </c>
      <c r="B385" s="9" t="s">
        <v>247</v>
      </c>
      <c r="C385" s="91">
        <v>443</v>
      </c>
      <c r="D385" s="10">
        <f t="shared" si="75"/>
        <v>233.43558</v>
      </c>
      <c r="E385" s="10">
        <v>179.29</v>
      </c>
      <c r="F385" s="10">
        <f t="shared" si="83"/>
        <v>54.145579999999995</v>
      </c>
      <c r="G385" s="10">
        <v>209.92</v>
      </c>
      <c r="H385" s="67">
        <f t="shared" si="76"/>
        <v>457.36171479999996</v>
      </c>
      <c r="I385" s="10">
        <f t="shared" si="84"/>
        <v>247.4417148</v>
      </c>
      <c r="J385" s="10">
        <f t="shared" si="85"/>
        <v>190.0474</v>
      </c>
      <c r="K385" s="10">
        <f t="shared" si="77"/>
        <v>57.394314800000004</v>
      </c>
      <c r="L385" s="102">
        <f t="shared" si="78"/>
        <v>1.0324192207674943</v>
      </c>
    </row>
    <row r="386" spans="1:12" ht="12.75">
      <c r="A386" s="69">
        <f t="shared" si="86"/>
        <v>4</v>
      </c>
      <c r="B386" s="9" t="s">
        <v>248</v>
      </c>
      <c r="C386" s="91">
        <v>331</v>
      </c>
      <c r="D386" s="10">
        <f t="shared" si="75"/>
        <v>174.10344</v>
      </c>
      <c r="E386" s="10">
        <v>133.72</v>
      </c>
      <c r="F386" s="10">
        <f t="shared" si="83"/>
        <v>40.38344</v>
      </c>
      <c r="G386" s="10">
        <v>156.56</v>
      </c>
      <c r="H386" s="67">
        <f t="shared" si="76"/>
        <v>341.1096464</v>
      </c>
      <c r="I386" s="10">
        <f t="shared" si="84"/>
        <v>184.5496464</v>
      </c>
      <c r="J386" s="10">
        <f t="shared" si="85"/>
        <v>141.7432</v>
      </c>
      <c r="K386" s="10">
        <f t="shared" si="77"/>
        <v>42.8064464</v>
      </c>
      <c r="L386" s="102">
        <f t="shared" si="78"/>
        <v>1.03054273836858</v>
      </c>
    </row>
    <row r="387" spans="1:12" ht="12.75">
      <c r="A387" s="69">
        <f t="shared" si="86"/>
        <v>5</v>
      </c>
      <c r="B387" s="9" t="s">
        <v>249</v>
      </c>
      <c r="C387" s="91">
        <v>290</v>
      </c>
      <c r="D387" s="10">
        <f t="shared" si="75"/>
        <v>152.58138</v>
      </c>
      <c r="E387" s="10">
        <v>117.19</v>
      </c>
      <c r="F387" s="10">
        <f t="shared" si="83"/>
        <v>35.39138</v>
      </c>
      <c r="G387" s="10">
        <v>137.21</v>
      </c>
      <c r="H387" s="67">
        <f t="shared" si="76"/>
        <v>298.9462628</v>
      </c>
      <c r="I387" s="10">
        <f t="shared" si="84"/>
        <v>161.73626280000002</v>
      </c>
      <c r="J387" s="10">
        <f t="shared" si="85"/>
        <v>124.2214</v>
      </c>
      <c r="K387" s="10">
        <f t="shared" si="77"/>
        <v>37.5148628</v>
      </c>
      <c r="L387" s="102">
        <f t="shared" si="78"/>
        <v>1.0308491820689656</v>
      </c>
    </row>
    <row r="388" spans="1:12" ht="12.75">
      <c r="A388" s="69">
        <f t="shared" si="86"/>
        <v>6</v>
      </c>
      <c r="B388" s="9" t="s">
        <v>250</v>
      </c>
      <c r="C388" s="91">
        <v>196</v>
      </c>
      <c r="D388" s="10">
        <f t="shared" si="75"/>
        <v>103.02726</v>
      </c>
      <c r="E388" s="10">
        <v>79.13</v>
      </c>
      <c r="F388" s="10">
        <f t="shared" si="83"/>
        <v>23.89726</v>
      </c>
      <c r="G388" s="10">
        <v>92.65</v>
      </c>
      <c r="H388" s="67">
        <f t="shared" si="76"/>
        <v>201.85889559999998</v>
      </c>
      <c r="I388" s="10">
        <f t="shared" si="84"/>
        <v>109.20889559999999</v>
      </c>
      <c r="J388" s="10">
        <f t="shared" si="85"/>
        <v>83.8778</v>
      </c>
      <c r="K388" s="10">
        <f t="shared" si="77"/>
        <v>25.331095599999998</v>
      </c>
      <c r="L388" s="102">
        <f t="shared" si="78"/>
        <v>1.0298923244897957</v>
      </c>
    </row>
    <row r="389" spans="1:12" ht="25.5">
      <c r="A389" s="69">
        <f t="shared" si="86"/>
        <v>7</v>
      </c>
      <c r="B389" s="9" t="s">
        <v>419</v>
      </c>
      <c r="C389" s="91">
        <v>396</v>
      </c>
      <c r="D389" s="10">
        <f t="shared" si="75"/>
        <v>208.65851999999998</v>
      </c>
      <c r="E389" s="10">
        <v>160.26</v>
      </c>
      <c r="F389" s="10">
        <f t="shared" si="83"/>
        <v>48.39852</v>
      </c>
      <c r="G389" s="10">
        <v>187.64</v>
      </c>
      <c r="H389" s="67">
        <f t="shared" si="76"/>
        <v>408.81803119999995</v>
      </c>
      <c r="I389" s="10">
        <f t="shared" si="84"/>
        <v>221.1780312</v>
      </c>
      <c r="J389" s="10">
        <f t="shared" si="85"/>
        <v>169.8756</v>
      </c>
      <c r="K389" s="10">
        <f t="shared" si="77"/>
        <v>51.302431199999994</v>
      </c>
      <c r="L389" s="102">
        <f t="shared" si="78"/>
        <v>1.0323687656565654</v>
      </c>
    </row>
    <row r="390" spans="1:12" ht="25.5">
      <c r="A390" s="69">
        <f t="shared" si="86"/>
        <v>8</v>
      </c>
      <c r="B390" s="9" t="s">
        <v>420</v>
      </c>
      <c r="C390" s="91">
        <v>451</v>
      </c>
      <c r="D390" s="10">
        <f t="shared" si="75"/>
        <v>237.3546</v>
      </c>
      <c r="E390" s="10">
        <v>182.3</v>
      </c>
      <c r="F390" s="10">
        <f t="shared" si="83"/>
        <v>55.0546</v>
      </c>
      <c r="G390" s="10">
        <v>213.44</v>
      </c>
      <c r="H390" s="67">
        <f t="shared" si="76"/>
        <v>465.03587600000003</v>
      </c>
      <c r="I390" s="10">
        <f t="shared" si="84"/>
        <v>251.59587600000003</v>
      </c>
      <c r="J390" s="10">
        <f t="shared" si="85"/>
        <v>193.23800000000003</v>
      </c>
      <c r="K390" s="10">
        <f t="shared" si="77"/>
        <v>58.357876000000005</v>
      </c>
      <c r="L390" s="102">
        <f t="shared" si="78"/>
        <v>1.0311216762749447</v>
      </c>
    </row>
    <row r="391" spans="1:12" ht="25.5">
      <c r="A391" s="69">
        <f t="shared" si="86"/>
        <v>9</v>
      </c>
      <c r="B391" s="9" t="s">
        <v>421</v>
      </c>
      <c r="C391" s="91">
        <v>234</v>
      </c>
      <c r="D391" s="10">
        <f t="shared" si="75"/>
        <v>123.2343</v>
      </c>
      <c r="E391" s="10">
        <v>94.65</v>
      </c>
      <c r="F391" s="10">
        <f t="shared" si="83"/>
        <v>28.584300000000002</v>
      </c>
      <c r="G391" s="10">
        <v>110.82</v>
      </c>
      <c r="H391" s="67">
        <f t="shared" si="76"/>
        <v>241.448358</v>
      </c>
      <c r="I391" s="10">
        <f t="shared" si="84"/>
        <v>130.62835800000002</v>
      </c>
      <c r="J391" s="10">
        <f t="shared" si="85"/>
        <v>100.32900000000001</v>
      </c>
      <c r="K391" s="10">
        <f t="shared" si="77"/>
        <v>30.299358</v>
      </c>
      <c r="L391" s="102">
        <f t="shared" si="78"/>
        <v>1.0318305897435898</v>
      </c>
    </row>
    <row r="392" spans="1:12" ht="25.5">
      <c r="A392" s="69">
        <f t="shared" si="86"/>
        <v>10</v>
      </c>
      <c r="B392" s="9" t="s">
        <v>422</v>
      </c>
      <c r="C392" s="91">
        <v>191</v>
      </c>
      <c r="D392" s="10">
        <f t="shared" si="75"/>
        <v>100.41024</v>
      </c>
      <c r="E392" s="10">
        <v>77.12</v>
      </c>
      <c r="F392" s="10">
        <f t="shared" si="83"/>
        <v>23.29024</v>
      </c>
      <c r="G392" s="10">
        <v>90.3</v>
      </c>
      <c r="H392" s="67">
        <f t="shared" si="76"/>
        <v>196.73485440000002</v>
      </c>
      <c r="I392" s="10">
        <f t="shared" si="84"/>
        <v>106.4348544</v>
      </c>
      <c r="J392" s="10">
        <f t="shared" si="85"/>
        <v>81.7472</v>
      </c>
      <c r="K392" s="10">
        <f t="shared" si="77"/>
        <v>24.6876544</v>
      </c>
      <c r="L392" s="102">
        <f t="shared" si="78"/>
        <v>1.0300254157068063</v>
      </c>
    </row>
    <row r="393" spans="1:12" ht="12.75">
      <c r="A393" s="69">
        <f t="shared" si="86"/>
        <v>11</v>
      </c>
      <c r="B393" s="9" t="s">
        <v>423</v>
      </c>
      <c r="C393" s="91">
        <v>315</v>
      </c>
      <c r="D393" s="10">
        <f t="shared" si="75"/>
        <v>165.62742</v>
      </c>
      <c r="E393" s="10">
        <v>127.21</v>
      </c>
      <c r="F393" s="10">
        <f t="shared" si="83"/>
        <v>38.41742</v>
      </c>
      <c r="G393" s="10">
        <v>148.94</v>
      </c>
      <c r="H393" s="67">
        <f t="shared" si="76"/>
        <v>324.5050652</v>
      </c>
      <c r="I393" s="10">
        <f t="shared" si="84"/>
        <v>175.5650652</v>
      </c>
      <c r="J393" s="10">
        <f t="shared" si="85"/>
        <v>134.8426</v>
      </c>
      <c r="K393" s="10">
        <f t="shared" si="77"/>
        <v>40.7224652</v>
      </c>
      <c r="L393" s="102">
        <f t="shared" si="78"/>
        <v>1.03017481015873</v>
      </c>
    </row>
    <row r="394" spans="1:12" ht="12.75">
      <c r="A394" s="69">
        <f t="shared" si="86"/>
        <v>12</v>
      </c>
      <c r="B394" s="9" t="s">
        <v>251</v>
      </c>
      <c r="C394" s="91">
        <v>389</v>
      </c>
      <c r="D394" s="10">
        <f t="shared" si="75"/>
        <v>204.7395</v>
      </c>
      <c r="E394" s="10">
        <v>157.25</v>
      </c>
      <c r="F394" s="10">
        <f t="shared" si="83"/>
        <v>47.4895</v>
      </c>
      <c r="G394" s="10">
        <v>184.12</v>
      </c>
      <c r="H394" s="67">
        <f t="shared" si="76"/>
        <v>401.14387</v>
      </c>
      <c r="I394" s="10">
        <f t="shared" si="84"/>
        <v>217.02387</v>
      </c>
      <c r="J394" s="10">
        <f t="shared" si="85"/>
        <v>166.685</v>
      </c>
      <c r="K394" s="10">
        <f t="shared" si="77"/>
        <v>50.33887</v>
      </c>
      <c r="L394" s="102">
        <f t="shared" si="78"/>
        <v>1.031218174807198</v>
      </c>
    </row>
    <row r="395" spans="1:12" ht="15" customHeight="1">
      <c r="A395" s="69">
        <f t="shared" si="86"/>
        <v>13</v>
      </c>
      <c r="B395" s="9" t="s">
        <v>424</v>
      </c>
      <c r="C395" s="91">
        <v>518</v>
      </c>
      <c r="D395" s="10">
        <f aca="true" t="shared" si="87" ref="D395:D458">E395+F395</f>
        <v>272.56068</v>
      </c>
      <c r="E395" s="10">
        <v>209.34</v>
      </c>
      <c r="F395" s="10">
        <f t="shared" si="83"/>
        <v>63.22068</v>
      </c>
      <c r="G395" s="10">
        <v>245.1</v>
      </c>
      <c r="H395" s="67">
        <f aca="true" t="shared" si="88" ref="H395:H458">I395+G395</f>
        <v>534.0143208000001</v>
      </c>
      <c r="I395" s="10">
        <f t="shared" si="84"/>
        <v>288.91432080000004</v>
      </c>
      <c r="J395" s="10">
        <f t="shared" si="85"/>
        <v>221.90040000000002</v>
      </c>
      <c r="K395" s="10">
        <f aca="true" t="shared" si="89" ref="K395:K458">J395*30.2%</f>
        <v>67.01392080000001</v>
      </c>
      <c r="L395" s="102">
        <f aca="true" t="shared" si="90" ref="L395:L458">H395/C395</f>
        <v>1.0309156772200774</v>
      </c>
    </row>
    <row r="396" spans="1:12" ht="12.75">
      <c r="A396" s="69">
        <f t="shared" si="86"/>
        <v>14</v>
      </c>
      <c r="B396" s="9" t="s">
        <v>252</v>
      </c>
      <c r="C396" s="91">
        <v>233</v>
      </c>
      <c r="D396" s="10">
        <f t="shared" si="87"/>
        <v>122.58330000000001</v>
      </c>
      <c r="E396" s="10">
        <v>94.15</v>
      </c>
      <c r="F396" s="10">
        <f t="shared" si="83"/>
        <v>28.4333</v>
      </c>
      <c r="G396" s="10">
        <v>110.24</v>
      </c>
      <c r="H396" s="67">
        <f t="shared" si="88"/>
        <v>240.17829799999998</v>
      </c>
      <c r="I396" s="10">
        <f t="shared" si="84"/>
        <v>129.938298</v>
      </c>
      <c r="J396" s="10">
        <f t="shared" si="85"/>
        <v>99.799</v>
      </c>
      <c r="K396" s="10">
        <f t="shared" si="89"/>
        <v>30.139298</v>
      </c>
      <c r="L396" s="102">
        <f t="shared" si="90"/>
        <v>1.0308081459227467</v>
      </c>
    </row>
    <row r="397" spans="1:12" ht="12.75">
      <c r="A397" s="69">
        <f t="shared" si="86"/>
        <v>15</v>
      </c>
      <c r="B397" s="9" t="s">
        <v>253</v>
      </c>
      <c r="C397" s="91">
        <v>332</v>
      </c>
      <c r="D397" s="10">
        <f t="shared" si="87"/>
        <v>174.75444</v>
      </c>
      <c r="E397" s="10">
        <v>134.22</v>
      </c>
      <c r="F397" s="10">
        <f t="shared" si="83"/>
        <v>40.53444</v>
      </c>
      <c r="G397" s="10">
        <v>157.15</v>
      </c>
      <c r="H397" s="67">
        <f t="shared" si="88"/>
        <v>342.3897064</v>
      </c>
      <c r="I397" s="10">
        <f t="shared" si="84"/>
        <v>185.2397064</v>
      </c>
      <c r="J397" s="10">
        <f t="shared" si="85"/>
        <v>142.2732</v>
      </c>
      <c r="K397" s="10">
        <f t="shared" si="89"/>
        <v>42.9665064</v>
      </c>
      <c r="L397" s="102">
        <f t="shared" si="90"/>
        <v>1.0312942963855423</v>
      </c>
    </row>
    <row r="398" spans="1:12" ht="25.5">
      <c r="A398" s="69">
        <f t="shared" si="86"/>
        <v>16</v>
      </c>
      <c r="B398" s="9" t="s">
        <v>254</v>
      </c>
      <c r="C398" s="91">
        <v>396</v>
      </c>
      <c r="D398" s="10">
        <f t="shared" si="87"/>
        <v>208.65851999999998</v>
      </c>
      <c r="E398" s="10">
        <v>160.26</v>
      </c>
      <c r="F398" s="10">
        <f t="shared" si="83"/>
        <v>48.39852</v>
      </c>
      <c r="G398" s="10">
        <f>C398-D398</f>
        <v>187.34148000000002</v>
      </c>
      <c r="H398" s="67">
        <f t="shared" si="88"/>
        <v>408.5195112</v>
      </c>
      <c r="I398" s="10">
        <f t="shared" si="84"/>
        <v>221.1780312</v>
      </c>
      <c r="J398" s="10">
        <f t="shared" si="85"/>
        <v>169.8756</v>
      </c>
      <c r="K398" s="10">
        <f t="shared" si="89"/>
        <v>51.302431199999994</v>
      </c>
      <c r="L398" s="102">
        <f t="shared" si="90"/>
        <v>1.0316149272727273</v>
      </c>
    </row>
    <row r="399" spans="1:12" ht="12.75">
      <c r="A399" s="69">
        <f t="shared" si="86"/>
        <v>17</v>
      </c>
      <c r="B399" s="9" t="s">
        <v>255</v>
      </c>
      <c r="C399" s="91">
        <v>1123</v>
      </c>
      <c r="D399" s="10">
        <f t="shared" si="87"/>
        <v>591.42048</v>
      </c>
      <c r="E399" s="10">
        <v>454.24</v>
      </c>
      <c r="F399" s="10">
        <f t="shared" si="83"/>
        <v>137.18048</v>
      </c>
      <c r="G399" s="10">
        <v>531.83</v>
      </c>
      <c r="H399" s="67">
        <f t="shared" si="88"/>
        <v>1158.7357088</v>
      </c>
      <c r="I399" s="10">
        <f t="shared" si="84"/>
        <v>626.9057088000001</v>
      </c>
      <c r="J399" s="10">
        <f t="shared" si="85"/>
        <v>481.49440000000004</v>
      </c>
      <c r="K399" s="10">
        <f t="shared" si="89"/>
        <v>145.4113088</v>
      </c>
      <c r="L399" s="102">
        <f t="shared" si="90"/>
        <v>1.0318216463045415</v>
      </c>
    </row>
    <row r="400" spans="1:12" ht="12.75">
      <c r="A400" s="69"/>
      <c r="B400" s="11" t="s">
        <v>256</v>
      </c>
      <c r="C400" s="91"/>
      <c r="D400" s="10"/>
      <c r="E400" s="10"/>
      <c r="F400" s="10"/>
      <c r="G400" s="10"/>
      <c r="H400" s="67"/>
      <c r="I400" s="10"/>
      <c r="J400" s="10"/>
      <c r="K400" s="10"/>
      <c r="L400" s="102"/>
    </row>
    <row r="401" spans="1:12" ht="12.75">
      <c r="A401" s="69">
        <v>1</v>
      </c>
      <c r="B401" s="9" t="s">
        <v>257</v>
      </c>
      <c r="C401" s="91">
        <v>493</v>
      </c>
      <c r="D401" s="10">
        <f t="shared" si="87"/>
        <v>259.51464</v>
      </c>
      <c r="E401" s="10">
        <v>199.32</v>
      </c>
      <c r="F401" s="10">
        <f>E401*30.2%</f>
        <v>60.19463999999999</v>
      </c>
      <c r="G401" s="10">
        <v>233.37</v>
      </c>
      <c r="H401" s="67">
        <f t="shared" si="88"/>
        <v>508.4555184</v>
      </c>
      <c r="I401" s="10">
        <f>J401+K401</f>
        <v>275.0855184</v>
      </c>
      <c r="J401" s="10">
        <f>E401*1.06</f>
        <v>211.2792</v>
      </c>
      <c r="K401" s="10">
        <f t="shared" si="89"/>
        <v>63.8063184</v>
      </c>
      <c r="L401" s="102">
        <f t="shared" si="90"/>
        <v>1.031349935902637</v>
      </c>
    </row>
    <row r="402" spans="1:12" ht="12.75">
      <c r="A402" s="69">
        <f>A401+1</f>
        <v>2</v>
      </c>
      <c r="B402" s="9" t="s">
        <v>258</v>
      </c>
      <c r="C402" s="91">
        <v>333</v>
      </c>
      <c r="D402" s="10">
        <f t="shared" si="87"/>
        <v>175.40544</v>
      </c>
      <c r="E402" s="10">
        <v>134.72</v>
      </c>
      <c r="F402" s="10">
        <f>E402*30.2%</f>
        <v>40.68544</v>
      </c>
      <c r="G402" s="10">
        <v>157.73</v>
      </c>
      <c r="H402" s="67">
        <f t="shared" si="88"/>
        <v>343.65976639999997</v>
      </c>
      <c r="I402" s="10">
        <f>J402+K402</f>
        <v>185.9297664</v>
      </c>
      <c r="J402" s="10">
        <f>E402*1.06</f>
        <v>142.8032</v>
      </c>
      <c r="K402" s="10">
        <f t="shared" si="89"/>
        <v>43.1265664</v>
      </c>
      <c r="L402" s="102">
        <f t="shared" si="90"/>
        <v>1.0320113105105104</v>
      </c>
    </row>
    <row r="403" spans="1:12" ht="12.75">
      <c r="A403" s="69">
        <f>A402+1</f>
        <v>3</v>
      </c>
      <c r="B403" s="9" t="s">
        <v>259</v>
      </c>
      <c r="C403" s="91">
        <v>339</v>
      </c>
      <c r="D403" s="10">
        <f t="shared" si="87"/>
        <v>178.66044</v>
      </c>
      <c r="E403" s="10">
        <v>137.22</v>
      </c>
      <c r="F403" s="10">
        <f>E403*30.2%</f>
        <v>41.440439999999995</v>
      </c>
      <c r="G403" s="10">
        <v>160.66</v>
      </c>
      <c r="H403" s="67">
        <f t="shared" si="88"/>
        <v>350.0400664</v>
      </c>
      <c r="I403" s="10">
        <f>J403+K403</f>
        <v>189.3800664</v>
      </c>
      <c r="J403" s="10">
        <f>E403*1.06</f>
        <v>145.4532</v>
      </c>
      <c r="K403" s="10">
        <f t="shared" si="89"/>
        <v>43.9268664</v>
      </c>
      <c r="L403" s="102">
        <f t="shared" si="90"/>
        <v>1.0325665675516225</v>
      </c>
    </row>
    <row r="404" spans="1:12" ht="12.75">
      <c r="A404" s="69">
        <f>A403+1</f>
        <v>4</v>
      </c>
      <c r="B404" s="9" t="s">
        <v>260</v>
      </c>
      <c r="C404" s="91">
        <v>481</v>
      </c>
      <c r="D404" s="10">
        <f t="shared" si="87"/>
        <v>252.99162</v>
      </c>
      <c r="E404" s="10">
        <v>194.31</v>
      </c>
      <c r="F404" s="10">
        <f>E404*30.2%</f>
        <v>58.68162</v>
      </c>
      <c r="G404" s="10">
        <v>227.51</v>
      </c>
      <c r="H404" s="67">
        <f t="shared" si="88"/>
        <v>495.6811172</v>
      </c>
      <c r="I404" s="10">
        <f>J404+K404</f>
        <v>268.1711172</v>
      </c>
      <c r="J404" s="10">
        <f>E404*1.06</f>
        <v>205.9686</v>
      </c>
      <c r="K404" s="10">
        <f t="shared" si="89"/>
        <v>62.2025172</v>
      </c>
      <c r="L404" s="102">
        <f t="shared" si="90"/>
        <v>1.0305220731808733</v>
      </c>
    </row>
    <row r="405" spans="1:12" ht="12.75">
      <c r="A405" s="69">
        <f>A404+1</f>
        <v>5</v>
      </c>
      <c r="B405" s="9" t="s">
        <v>261</v>
      </c>
      <c r="C405" s="91">
        <v>676</v>
      </c>
      <c r="D405" s="10">
        <f t="shared" si="87"/>
        <v>356.01887999999997</v>
      </c>
      <c r="E405" s="10">
        <v>273.44</v>
      </c>
      <c r="F405" s="10">
        <f>E405*30.2%</f>
        <v>82.57888</v>
      </c>
      <c r="G405" s="10">
        <v>320.16</v>
      </c>
      <c r="H405" s="67">
        <f t="shared" si="88"/>
        <v>697.5400128000001</v>
      </c>
      <c r="I405" s="10">
        <f>J405+K405</f>
        <v>377.38001280000003</v>
      </c>
      <c r="J405" s="10">
        <f>E405*1.06</f>
        <v>289.8464</v>
      </c>
      <c r="K405" s="10">
        <f t="shared" si="89"/>
        <v>87.5336128</v>
      </c>
      <c r="L405" s="102">
        <f t="shared" si="90"/>
        <v>1.0318639242603551</v>
      </c>
    </row>
    <row r="406" spans="1:12" ht="12.75">
      <c r="A406" s="69"/>
      <c r="B406" s="11" t="s">
        <v>262</v>
      </c>
      <c r="C406" s="91"/>
      <c r="D406" s="10"/>
      <c r="E406" s="10"/>
      <c r="F406" s="10"/>
      <c r="G406" s="10"/>
      <c r="H406" s="67"/>
      <c r="I406" s="10"/>
      <c r="J406" s="10"/>
      <c r="K406" s="10"/>
      <c r="L406" s="102"/>
    </row>
    <row r="407" spans="1:12" ht="12.75">
      <c r="A407" s="69">
        <v>1</v>
      </c>
      <c r="B407" s="9" t="s">
        <v>263</v>
      </c>
      <c r="C407" s="91">
        <v>129</v>
      </c>
      <c r="D407" s="10">
        <f t="shared" si="87"/>
        <v>67.80816</v>
      </c>
      <c r="E407" s="10">
        <v>52.08</v>
      </c>
      <c r="F407" s="10">
        <f>E407*30.2%</f>
        <v>15.728159999999999</v>
      </c>
      <c r="G407" s="10">
        <v>60.98</v>
      </c>
      <c r="H407" s="67">
        <f t="shared" si="88"/>
        <v>132.8566496</v>
      </c>
      <c r="I407" s="10">
        <f>J407+K407</f>
        <v>71.8766496</v>
      </c>
      <c r="J407" s="10">
        <f>E407*1.06</f>
        <v>55.2048</v>
      </c>
      <c r="K407" s="10">
        <f t="shared" si="89"/>
        <v>16.671849599999998</v>
      </c>
      <c r="L407" s="102">
        <f t="shared" si="90"/>
        <v>1.0298965085271317</v>
      </c>
    </row>
    <row r="408" spans="1:12" ht="12.75">
      <c r="A408" s="69">
        <f>A407+1</f>
        <v>2</v>
      </c>
      <c r="B408" s="9" t="s">
        <v>264</v>
      </c>
      <c r="C408" s="91">
        <v>37.15</v>
      </c>
      <c r="D408" s="64">
        <f t="shared" si="87"/>
        <v>19.55604</v>
      </c>
      <c r="E408" s="10">
        <v>15.02</v>
      </c>
      <c r="F408" s="10">
        <f>E408*30.2%</f>
        <v>4.53604</v>
      </c>
      <c r="G408" s="10">
        <v>17.59</v>
      </c>
      <c r="H408" s="67">
        <f t="shared" si="88"/>
        <v>38.3194024</v>
      </c>
      <c r="I408" s="10">
        <f>J408+K408</f>
        <v>20.7294024</v>
      </c>
      <c r="J408" s="10">
        <f>E408*1.06</f>
        <v>15.9212</v>
      </c>
      <c r="K408" s="10">
        <f t="shared" si="89"/>
        <v>4.8082024</v>
      </c>
      <c r="L408" s="102">
        <f t="shared" si="90"/>
        <v>1.031477857335128</v>
      </c>
    </row>
    <row r="409" spans="1:12" ht="12.75">
      <c r="A409" s="69">
        <f>A408+1</f>
        <v>3</v>
      </c>
      <c r="B409" s="9" t="s">
        <v>479</v>
      </c>
      <c r="C409" s="91">
        <v>187</v>
      </c>
      <c r="D409" s="10">
        <f t="shared" si="87"/>
        <v>98.45724000000001</v>
      </c>
      <c r="E409" s="10">
        <v>75.62</v>
      </c>
      <c r="F409" s="10">
        <f>E409*30.2%</f>
        <v>22.83724</v>
      </c>
      <c r="G409" s="10">
        <v>88.54</v>
      </c>
      <c r="H409" s="67">
        <f t="shared" si="88"/>
        <v>192.9046744</v>
      </c>
      <c r="I409" s="10">
        <f>J409+K409</f>
        <v>104.3646744</v>
      </c>
      <c r="J409" s="10">
        <f>E409*1.06</f>
        <v>80.1572</v>
      </c>
      <c r="K409" s="10">
        <f t="shared" si="89"/>
        <v>24.2074744</v>
      </c>
      <c r="L409" s="102">
        <f t="shared" si="90"/>
        <v>1.0315757989304812</v>
      </c>
    </row>
    <row r="410" spans="1:12" ht="12.75">
      <c r="A410" s="69">
        <f>A409+1</f>
        <v>4</v>
      </c>
      <c r="B410" s="9" t="s">
        <v>265</v>
      </c>
      <c r="C410" s="91">
        <v>78</v>
      </c>
      <c r="D410" s="10">
        <f t="shared" si="87"/>
        <v>41.0781</v>
      </c>
      <c r="E410" s="10">
        <v>31.55</v>
      </c>
      <c r="F410" s="10">
        <f>E410*30.2%</f>
        <v>9.5281</v>
      </c>
      <c r="G410" s="10">
        <v>36.94</v>
      </c>
      <c r="H410" s="67">
        <f t="shared" si="88"/>
        <v>80.482786</v>
      </c>
      <c r="I410" s="10">
        <f>J410+K410</f>
        <v>43.54278600000001</v>
      </c>
      <c r="J410" s="10">
        <f>E410*1.06</f>
        <v>33.443000000000005</v>
      </c>
      <c r="K410" s="10">
        <f t="shared" si="89"/>
        <v>10.099786000000002</v>
      </c>
      <c r="L410" s="102">
        <f t="shared" si="90"/>
        <v>1.0318305897435898</v>
      </c>
    </row>
    <row r="411" spans="1:12" ht="12.75">
      <c r="A411" s="69">
        <f>A410+1</f>
        <v>5</v>
      </c>
      <c r="B411" s="9" t="s">
        <v>266</v>
      </c>
      <c r="C411" s="91">
        <v>62</v>
      </c>
      <c r="D411" s="10">
        <f t="shared" si="87"/>
        <v>32.60208</v>
      </c>
      <c r="E411" s="10">
        <v>25.04</v>
      </c>
      <c r="F411" s="10">
        <f>E411*30.2%</f>
        <v>7.56208</v>
      </c>
      <c r="G411" s="10">
        <v>29.32</v>
      </c>
      <c r="H411" s="67">
        <f t="shared" si="88"/>
        <v>63.8782048</v>
      </c>
      <c r="I411" s="10">
        <f>J411+K411</f>
        <v>34.5582048</v>
      </c>
      <c r="J411" s="10">
        <f>E411*1.06</f>
        <v>26.5424</v>
      </c>
      <c r="K411" s="10">
        <f t="shared" si="89"/>
        <v>8.0158048</v>
      </c>
      <c r="L411" s="102">
        <f t="shared" si="90"/>
        <v>1.0302936258064517</v>
      </c>
    </row>
    <row r="412" spans="1:12" ht="12.75">
      <c r="A412" s="69"/>
      <c r="B412" s="11" t="s">
        <v>268</v>
      </c>
      <c r="C412" s="91"/>
      <c r="D412" s="10"/>
      <c r="E412" s="10"/>
      <c r="F412" s="10"/>
      <c r="G412" s="10"/>
      <c r="H412" s="67"/>
      <c r="I412" s="10"/>
      <c r="J412" s="10"/>
      <c r="K412" s="10"/>
      <c r="L412" s="102"/>
    </row>
    <row r="413" spans="1:12" ht="12.75">
      <c r="A413" s="69">
        <v>1</v>
      </c>
      <c r="B413" s="9" t="s">
        <v>269</v>
      </c>
      <c r="C413" s="91">
        <v>128</v>
      </c>
      <c r="D413" s="10">
        <f t="shared" si="87"/>
        <v>67.15716</v>
      </c>
      <c r="E413" s="10">
        <v>51.58</v>
      </c>
      <c r="F413" s="10">
        <f aca="true" t="shared" si="91" ref="F413:F454">E413*30.2%</f>
        <v>15.57716</v>
      </c>
      <c r="G413" s="10">
        <v>60.4</v>
      </c>
      <c r="H413" s="67">
        <f t="shared" si="88"/>
        <v>131.5865896</v>
      </c>
      <c r="I413" s="10">
        <f aca="true" t="shared" si="92" ref="I413:I454">J413+K413</f>
        <v>71.18658959999999</v>
      </c>
      <c r="J413" s="10">
        <f aca="true" t="shared" si="93" ref="J413:J454">E413*1.06</f>
        <v>54.6748</v>
      </c>
      <c r="K413" s="10">
        <f t="shared" si="89"/>
        <v>16.5117896</v>
      </c>
      <c r="L413" s="102">
        <f t="shared" si="90"/>
        <v>1.02802023125</v>
      </c>
    </row>
    <row r="414" spans="1:12" ht="12.75">
      <c r="A414" s="69">
        <f aca="true" t="shared" si="94" ref="A414:A454">A413+1</f>
        <v>2</v>
      </c>
      <c r="B414" s="9" t="s">
        <v>425</v>
      </c>
      <c r="C414" s="91">
        <v>121</v>
      </c>
      <c r="D414" s="10">
        <f t="shared" si="87"/>
        <v>63.902159999999995</v>
      </c>
      <c r="E414" s="10">
        <v>49.08</v>
      </c>
      <c r="F414" s="10">
        <f t="shared" si="91"/>
        <v>14.822159999999998</v>
      </c>
      <c r="G414" s="10">
        <v>57.46</v>
      </c>
      <c r="H414" s="67">
        <f t="shared" si="88"/>
        <v>125.1962896</v>
      </c>
      <c r="I414" s="10">
        <f t="shared" si="92"/>
        <v>67.73628959999999</v>
      </c>
      <c r="J414" s="10">
        <f t="shared" si="93"/>
        <v>52.0248</v>
      </c>
      <c r="K414" s="10">
        <f t="shared" si="89"/>
        <v>15.711489599999998</v>
      </c>
      <c r="L414" s="102">
        <f t="shared" si="90"/>
        <v>1.0346800793388429</v>
      </c>
    </row>
    <row r="415" spans="1:12" ht="12.75">
      <c r="A415" s="69">
        <f t="shared" si="94"/>
        <v>3</v>
      </c>
      <c r="B415" s="9" t="s">
        <v>270</v>
      </c>
      <c r="C415" s="91">
        <v>86.69</v>
      </c>
      <c r="D415" s="10">
        <v>45.64</v>
      </c>
      <c r="E415" s="10">
        <v>35.06</v>
      </c>
      <c r="F415" s="10">
        <f t="shared" si="91"/>
        <v>10.58812</v>
      </c>
      <c r="G415" s="10">
        <v>41.05</v>
      </c>
      <c r="H415" s="67">
        <f t="shared" si="88"/>
        <v>89.4370072</v>
      </c>
      <c r="I415" s="10">
        <f t="shared" si="92"/>
        <v>48.3870072</v>
      </c>
      <c r="J415" s="10">
        <f t="shared" si="93"/>
        <v>37.1636</v>
      </c>
      <c r="K415" s="10">
        <f t="shared" si="89"/>
        <v>11.2234072</v>
      </c>
      <c r="L415" s="102">
        <f t="shared" si="90"/>
        <v>1.0316877056177183</v>
      </c>
    </row>
    <row r="416" spans="1:12" ht="12.75">
      <c r="A416" s="69">
        <f t="shared" si="94"/>
        <v>4</v>
      </c>
      <c r="B416" s="9" t="s">
        <v>271</v>
      </c>
      <c r="C416" s="91">
        <v>106.51</v>
      </c>
      <c r="D416" s="10">
        <f t="shared" si="87"/>
        <v>56.07714</v>
      </c>
      <c r="E416" s="10">
        <v>43.07</v>
      </c>
      <c r="F416" s="10">
        <f t="shared" si="91"/>
        <v>13.00714</v>
      </c>
      <c r="G416" s="10">
        <v>50.43</v>
      </c>
      <c r="H416" s="67">
        <f t="shared" si="88"/>
        <v>109.87176840000001</v>
      </c>
      <c r="I416" s="10">
        <f t="shared" si="92"/>
        <v>59.4417684</v>
      </c>
      <c r="J416" s="10">
        <f t="shared" si="93"/>
        <v>45.6542</v>
      </c>
      <c r="K416" s="10">
        <f t="shared" si="89"/>
        <v>13.7875684</v>
      </c>
      <c r="L416" s="102">
        <f t="shared" si="90"/>
        <v>1.0315629368134447</v>
      </c>
    </row>
    <row r="417" spans="1:12" ht="12.75">
      <c r="A417" s="69">
        <f t="shared" si="94"/>
        <v>5</v>
      </c>
      <c r="B417" s="9" t="s">
        <v>272</v>
      </c>
      <c r="C417" s="91">
        <v>92</v>
      </c>
      <c r="D417" s="10">
        <f t="shared" si="87"/>
        <v>48.252120000000005</v>
      </c>
      <c r="E417" s="10">
        <v>37.06</v>
      </c>
      <c r="F417" s="10">
        <f t="shared" si="91"/>
        <v>11.192120000000001</v>
      </c>
      <c r="G417" s="10">
        <v>43.39</v>
      </c>
      <c r="H417" s="67">
        <f t="shared" si="88"/>
        <v>94.53724720000001</v>
      </c>
      <c r="I417" s="10">
        <f t="shared" si="92"/>
        <v>51.14724720000001</v>
      </c>
      <c r="J417" s="10">
        <f t="shared" si="93"/>
        <v>39.28360000000001</v>
      </c>
      <c r="K417" s="10">
        <f t="shared" si="89"/>
        <v>11.863647200000003</v>
      </c>
      <c r="L417" s="102">
        <f t="shared" si="90"/>
        <v>1.0275787739130435</v>
      </c>
    </row>
    <row r="418" spans="1:12" ht="12.75">
      <c r="A418" s="69">
        <f t="shared" si="94"/>
        <v>6</v>
      </c>
      <c r="B418" s="9" t="s">
        <v>273</v>
      </c>
      <c r="C418" s="91">
        <v>53.25</v>
      </c>
      <c r="D418" s="10">
        <v>28.04</v>
      </c>
      <c r="E418" s="10">
        <v>21.53</v>
      </c>
      <c r="F418" s="10">
        <f t="shared" si="91"/>
        <v>6.50206</v>
      </c>
      <c r="G418" s="10">
        <v>25.21</v>
      </c>
      <c r="H418" s="67">
        <f t="shared" si="88"/>
        <v>54.92398360000001</v>
      </c>
      <c r="I418" s="10">
        <f t="shared" si="92"/>
        <v>29.713983600000006</v>
      </c>
      <c r="J418" s="10">
        <f t="shared" si="93"/>
        <v>22.821800000000003</v>
      </c>
      <c r="K418" s="10">
        <f t="shared" si="89"/>
        <v>6.892183600000001</v>
      </c>
      <c r="L418" s="102">
        <f t="shared" si="90"/>
        <v>1.0314363117370893</v>
      </c>
    </row>
    <row r="419" spans="1:12" ht="12.75">
      <c r="A419" s="69">
        <f t="shared" si="94"/>
        <v>7</v>
      </c>
      <c r="B419" s="9" t="s">
        <v>480</v>
      </c>
      <c r="C419" s="91">
        <v>120</v>
      </c>
      <c r="D419" s="10">
        <f t="shared" si="87"/>
        <v>63.25116</v>
      </c>
      <c r="E419" s="10">
        <v>48.58</v>
      </c>
      <c r="F419" s="10">
        <f t="shared" si="91"/>
        <v>14.671159999999999</v>
      </c>
      <c r="G419" s="10">
        <v>56.88</v>
      </c>
      <c r="H419" s="67">
        <f t="shared" si="88"/>
        <v>123.9262296</v>
      </c>
      <c r="I419" s="10">
        <f t="shared" si="92"/>
        <v>67.0462296</v>
      </c>
      <c r="J419" s="10">
        <f t="shared" si="93"/>
        <v>51.4948</v>
      </c>
      <c r="K419" s="10">
        <f t="shared" si="89"/>
        <v>15.551429599999999</v>
      </c>
      <c r="L419" s="102">
        <f t="shared" si="90"/>
        <v>1.03271858</v>
      </c>
    </row>
    <row r="420" spans="1:12" ht="12.75">
      <c r="A420" s="69">
        <f t="shared" si="94"/>
        <v>8</v>
      </c>
      <c r="B420" s="9" t="s">
        <v>481</v>
      </c>
      <c r="C420" s="91">
        <v>120</v>
      </c>
      <c r="D420" s="10">
        <f t="shared" si="87"/>
        <v>63.25116</v>
      </c>
      <c r="E420" s="10">
        <v>48.58</v>
      </c>
      <c r="F420" s="10">
        <f t="shared" si="91"/>
        <v>14.671159999999999</v>
      </c>
      <c r="G420" s="10">
        <v>56.88</v>
      </c>
      <c r="H420" s="67">
        <f t="shared" si="88"/>
        <v>123.9262296</v>
      </c>
      <c r="I420" s="10">
        <f t="shared" si="92"/>
        <v>67.0462296</v>
      </c>
      <c r="J420" s="10">
        <f t="shared" si="93"/>
        <v>51.4948</v>
      </c>
      <c r="K420" s="10">
        <f t="shared" si="89"/>
        <v>15.551429599999999</v>
      </c>
      <c r="L420" s="102">
        <f t="shared" si="90"/>
        <v>1.03271858</v>
      </c>
    </row>
    <row r="421" spans="1:12" ht="12.75">
      <c r="A421" s="69">
        <f t="shared" si="94"/>
        <v>9</v>
      </c>
      <c r="B421" s="9" t="s">
        <v>274</v>
      </c>
      <c r="C421" s="91">
        <v>53.25</v>
      </c>
      <c r="D421" s="10">
        <v>28.04</v>
      </c>
      <c r="E421" s="10">
        <v>21.53</v>
      </c>
      <c r="F421" s="10">
        <f t="shared" si="91"/>
        <v>6.50206</v>
      </c>
      <c r="G421" s="10">
        <v>25.21</v>
      </c>
      <c r="H421" s="67">
        <f t="shared" si="88"/>
        <v>54.92398360000001</v>
      </c>
      <c r="I421" s="10">
        <f t="shared" si="92"/>
        <v>29.713983600000006</v>
      </c>
      <c r="J421" s="10">
        <f t="shared" si="93"/>
        <v>22.821800000000003</v>
      </c>
      <c r="K421" s="10">
        <f t="shared" si="89"/>
        <v>6.892183600000001</v>
      </c>
      <c r="L421" s="102">
        <f t="shared" si="90"/>
        <v>1.0314363117370893</v>
      </c>
    </row>
    <row r="422" spans="1:12" ht="12.75">
      <c r="A422" s="69">
        <f t="shared" si="94"/>
        <v>10</v>
      </c>
      <c r="B422" s="9" t="s">
        <v>275</v>
      </c>
      <c r="C422" s="91">
        <v>102</v>
      </c>
      <c r="D422" s="10">
        <f t="shared" si="87"/>
        <v>53.47314</v>
      </c>
      <c r="E422" s="10">
        <v>41.07</v>
      </c>
      <c r="F422" s="10">
        <f t="shared" si="91"/>
        <v>12.40314</v>
      </c>
      <c r="G422" s="10">
        <v>48.08</v>
      </c>
      <c r="H422" s="67">
        <f t="shared" si="88"/>
        <v>104.7615284</v>
      </c>
      <c r="I422" s="10">
        <f t="shared" si="92"/>
        <v>56.681528400000005</v>
      </c>
      <c r="J422" s="10">
        <f t="shared" si="93"/>
        <v>43.534200000000006</v>
      </c>
      <c r="K422" s="10">
        <f t="shared" si="89"/>
        <v>13.147328400000001</v>
      </c>
      <c r="L422" s="102">
        <f t="shared" si="90"/>
        <v>1.0270738078431372</v>
      </c>
    </row>
    <row r="423" spans="1:12" ht="12.75">
      <c r="A423" s="69">
        <f t="shared" si="94"/>
        <v>11</v>
      </c>
      <c r="B423" s="9" t="s">
        <v>426</v>
      </c>
      <c r="C423" s="91">
        <v>43.34</v>
      </c>
      <c r="D423" s="10">
        <f t="shared" si="87"/>
        <v>22.824060000000003</v>
      </c>
      <c r="E423" s="10">
        <v>17.53</v>
      </c>
      <c r="F423" s="10">
        <f t="shared" si="91"/>
        <v>5.29406</v>
      </c>
      <c r="G423" s="10">
        <v>20.52</v>
      </c>
      <c r="H423" s="67">
        <f t="shared" si="88"/>
        <v>44.713503599999996</v>
      </c>
      <c r="I423" s="10">
        <f t="shared" si="92"/>
        <v>24.1935036</v>
      </c>
      <c r="J423" s="10">
        <f t="shared" si="93"/>
        <v>18.5818</v>
      </c>
      <c r="K423" s="10">
        <f t="shared" si="89"/>
        <v>5.6117036</v>
      </c>
      <c r="L423" s="102">
        <f t="shared" si="90"/>
        <v>1.0316913613290262</v>
      </c>
    </row>
    <row r="424" spans="1:12" ht="12.75">
      <c r="A424" s="69">
        <f t="shared" si="94"/>
        <v>12</v>
      </c>
      <c r="B424" s="9" t="s">
        <v>276</v>
      </c>
      <c r="C424" s="91">
        <v>212</v>
      </c>
      <c r="D424" s="10">
        <f t="shared" si="87"/>
        <v>111.50328</v>
      </c>
      <c r="E424" s="10">
        <v>85.64</v>
      </c>
      <c r="F424" s="10">
        <f t="shared" si="91"/>
        <v>25.86328</v>
      </c>
      <c r="G424" s="10">
        <v>100.27</v>
      </c>
      <c r="H424" s="67">
        <f t="shared" si="88"/>
        <v>218.46347680000002</v>
      </c>
      <c r="I424" s="10">
        <f t="shared" si="92"/>
        <v>118.19347680000001</v>
      </c>
      <c r="J424" s="10">
        <f t="shared" si="93"/>
        <v>90.7784</v>
      </c>
      <c r="K424" s="10">
        <f t="shared" si="89"/>
        <v>27.4150768</v>
      </c>
      <c r="L424" s="102">
        <f t="shared" si="90"/>
        <v>1.0304880981132076</v>
      </c>
    </row>
    <row r="425" spans="1:12" ht="12.75">
      <c r="A425" s="69">
        <f t="shared" si="94"/>
        <v>13</v>
      </c>
      <c r="B425" s="9" t="s">
        <v>427</v>
      </c>
      <c r="C425" s="91">
        <v>53.25</v>
      </c>
      <c r="D425" s="10">
        <v>28.04</v>
      </c>
      <c r="E425" s="10">
        <v>21.53</v>
      </c>
      <c r="F425" s="10">
        <f t="shared" si="91"/>
        <v>6.50206</v>
      </c>
      <c r="G425" s="10">
        <v>25.21</v>
      </c>
      <c r="H425" s="67">
        <f t="shared" si="88"/>
        <v>54.92398360000001</v>
      </c>
      <c r="I425" s="10">
        <f t="shared" si="92"/>
        <v>29.713983600000006</v>
      </c>
      <c r="J425" s="10">
        <f t="shared" si="93"/>
        <v>22.821800000000003</v>
      </c>
      <c r="K425" s="10">
        <f t="shared" si="89"/>
        <v>6.892183600000001</v>
      </c>
      <c r="L425" s="102">
        <f t="shared" si="90"/>
        <v>1.0314363117370893</v>
      </c>
    </row>
    <row r="426" spans="1:12" ht="12.75">
      <c r="A426" s="69">
        <f t="shared" si="94"/>
        <v>14</v>
      </c>
      <c r="B426" s="9" t="s">
        <v>277</v>
      </c>
      <c r="C426" s="91">
        <v>74.3</v>
      </c>
      <c r="D426" s="10">
        <f t="shared" si="87"/>
        <v>39.120000000000005</v>
      </c>
      <c r="E426" s="10">
        <v>30.05</v>
      </c>
      <c r="F426" s="10">
        <v>9.07</v>
      </c>
      <c r="G426" s="10">
        <v>35.18</v>
      </c>
      <c r="H426" s="67">
        <f t="shared" si="88"/>
        <v>76.65260599999999</v>
      </c>
      <c r="I426" s="10">
        <f t="shared" si="92"/>
        <v>41.472606</v>
      </c>
      <c r="J426" s="10">
        <f t="shared" si="93"/>
        <v>31.853</v>
      </c>
      <c r="K426" s="10">
        <f t="shared" si="89"/>
        <v>9.619606000000001</v>
      </c>
      <c r="L426" s="102">
        <f t="shared" si="90"/>
        <v>1.031663606998654</v>
      </c>
    </row>
    <row r="427" spans="1:12" ht="25.5">
      <c r="A427" s="69">
        <f t="shared" si="94"/>
        <v>15</v>
      </c>
      <c r="B427" s="9" t="s">
        <v>428</v>
      </c>
      <c r="C427" s="91">
        <v>98</v>
      </c>
      <c r="D427" s="10">
        <f t="shared" si="87"/>
        <v>51.50712</v>
      </c>
      <c r="E427" s="10">
        <v>39.56</v>
      </c>
      <c r="F427" s="10">
        <f t="shared" si="91"/>
        <v>11.94712</v>
      </c>
      <c r="G427" s="10">
        <v>46.32</v>
      </c>
      <c r="H427" s="67">
        <f t="shared" si="88"/>
        <v>100.9175472</v>
      </c>
      <c r="I427" s="10">
        <f t="shared" si="92"/>
        <v>54.59754720000001</v>
      </c>
      <c r="J427" s="10">
        <f t="shared" si="93"/>
        <v>41.933600000000006</v>
      </c>
      <c r="K427" s="10">
        <f t="shared" si="89"/>
        <v>12.6639472</v>
      </c>
      <c r="L427" s="102">
        <f t="shared" si="90"/>
        <v>1.0297708897959184</v>
      </c>
    </row>
    <row r="428" spans="1:12" ht="12.75">
      <c r="A428" s="69">
        <f t="shared" si="94"/>
        <v>16</v>
      </c>
      <c r="B428" s="9" t="s">
        <v>278</v>
      </c>
      <c r="C428" s="91">
        <v>89</v>
      </c>
      <c r="D428" s="10">
        <f t="shared" si="87"/>
        <v>46.95012</v>
      </c>
      <c r="E428" s="10">
        <v>36.06</v>
      </c>
      <c r="F428" s="10">
        <f t="shared" si="91"/>
        <v>10.89012</v>
      </c>
      <c r="G428" s="10">
        <v>42.22</v>
      </c>
      <c r="H428" s="67">
        <f t="shared" si="88"/>
        <v>91.9871272</v>
      </c>
      <c r="I428" s="10">
        <f t="shared" si="92"/>
        <v>49.767127200000004</v>
      </c>
      <c r="J428" s="10">
        <f t="shared" si="93"/>
        <v>38.223600000000005</v>
      </c>
      <c r="K428" s="10">
        <f t="shared" si="89"/>
        <v>11.543527200000002</v>
      </c>
      <c r="L428" s="102">
        <f t="shared" si="90"/>
        <v>1.0335632269662922</v>
      </c>
    </row>
    <row r="429" spans="1:12" ht="25.5">
      <c r="A429" s="69">
        <f t="shared" si="94"/>
        <v>17</v>
      </c>
      <c r="B429" s="9" t="s">
        <v>429</v>
      </c>
      <c r="C429" s="91">
        <v>104</v>
      </c>
      <c r="D429" s="10">
        <f t="shared" si="87"/>
        <v>54.77514</v>
      </c>
      <c r="E429" s="10">
        <v>42.07</v>
      </c>
      <c r="F429" s="10">
        <f t="shared" si="91"/>
        <v>12.70514</v>
      </c>
      <c r="G429" s="10">
        <v>49.25</v>
      </c>
      <c r="H429" s="67">
        <f t="shared" si="88"/>
        <v>107.3116484</v>
      </c>
      <c r="I429" s="10">
        <f t="shared" si="92"/>
        <v>58.0616484</v>
      </c>
      <c r="J429" s="10">
        <f t="shared" si="93"/>
        <v>44.5942</v>
      </c>
      <c r="K429" s="10">
        <f t="shared" si="89"/>
        <v>13.4674484</v>
      </c>
      <c r="L429" s="102">
        <f t="shared" si="90"/>
        <v>1.031842773076923</v>
      </c>
    </row>
    <row r="430" spans="1:12" ht="25.5">
      <c r="A430" s="69">
        <f t="shared" si="94"/>
        <v>18</v>
      </c>
      <c r="B430" s="9" t="s">
        <v>430</v>
      </c>
      <c r="C430" s="91">
        <v>63</v>
      </c>
      <c r="D430" s="10">
        <f t="shared" si="87"/>
        <v>33.25308</v>
      </c>
      <c r="E430" s="10">
        <v>25.54</v>
      </c>
      <c r="F430" s="10">
        <f t="shared" si="91"/>
        <v>7.71308</v>
      </c>
      <c r="G430" s="10">
        <v>29.9</v>
      </c>
      <c r="H430" s="67">
        <f t="shared" si="88"/>
        <v>65.14826479999999</v>
      </c>
      <c r="I430" s="10">
        <f t="shared" si="92"/>
        <v>35.2482648</v>
      </c>
      <c r="J430" s="10">
        <f t="shared" si="93"/>
        <v>27.072400000000002</v>
      </c>
      <c r="K430" s="10">
        <f t="shared" si="89"/>
        <v>8.175864800000001</v>
      </c>
      <c r="L430" s="102">
        <f t="shared" si="90"/>
        <v>1.0340994412698412</v>
      </c>
    </row>
    <row r="431" spans="1:12" ht="12.75">
      <c r="A431" s="69">
        <f t="shared" si="94"/>
        <v>19</v>
      </c>
      <c r="B431" s="9" t="s">
        <v>279</v>
      </c>
      <c r="C431" s="91">
        <v>110</v>
      </c>
      <c r="D431" s="10">
        <f t="shared" si="87"/>
        <v>58.03014</v>
      </c>
      <c r="E431" s="10">
        <v>44.57</v>
      </c>
      <c r="F431" s="10">
        <f t="shared" si="91"/>
        <v>13.460139999999999</v>
      </c>
      <c r="G431" s="10">
        <v>52.19</v>
      </c>
      <c r="H431" s="67">
        <f t="shared" si="88"/>
        <v>113.70194839999999</v>
      </c>
      <c r="I431" s="10">
        <f t="shared" si="92"/>
        <v>61.511948399999994</v>
      </c>
      <c r="J431" s="10">
        <f t="shared" si="93"/>
        <v>47.2442</v>
      </c>
      <c r="K431" s="10">
        <f t="shared" si="89"/>
        <v>14.267748399999999</v>
      </c>
      <c r="L431" s="102">
        <f t="shared" si="90"/>
        <v>1.0336540763636364</v>
      </c>
    </row>
    <row r="432" spans="1:12" ht="12.75">
      <c r="A432" s="69">
        <f t="shared" si="94"/>
        <v>20</v>
      </c>
      <c r="B432" s="9" t="s">
        <v>431</v>
      </c>
      <c r="C432" s="91">
        <v>131</v>
      </c>
      <c r="D432" s="10">
        <f t="shared" si="87"/>
        <v>69.12318</v>
      </c>
      <c r="E432" s="10">
        <v>53.09</v>
      </c>
      <c r="F432" s="10">
        <f t="shared" si="91"/>
        <v>16.03318</v>
      </c>
      <c r="G432" s="10">
        <v>62.15</v>
      </c>
      <c r="H432" s="67">
        <f t="shared" si="88"/>
        <v>135.4205708</v>
      </c>
      <c r="I432" s="10">
        <f t="shared" si="92"/>
        <v>73.2705708</v>
      </c>
      <c r="J432" s="10">
        <f t="shared" si="93"/>
        <v>56.275400000000005</v>
      </c>
      <c r="K432" s="10">
        <f t="shared" si="89"/>
        <v>16.9951708</v>
      </c>
      <c r="L432" s="102">
        <f t="shared" si="90"/>
        <v>1.0337448152671755</v>
      </c>
    </row>
    <row r="433" spans="1:12" ht="12.75">
      <c r="A433" s="69">
        <f t="shared" si="94"/>
        <v>21</v>
      </c>
      <c r="B433" s="9" t="s">
        <v>432</v>
      </c>
      <c r="C433" s="91">
        <v>135</v>
      </c>
      <c r="D433" s="10">
        <f t="shared" si="87"/>
        <v>71.07618000000001</v>
      </c>
      <c r="E433" s="10">
        <v>54.59</v>
      </c>
      <c r="F433" s="10">
        <f t="shared" si="91"/>
        <v>16.48618</v>
      </c>
      <c r="G433" s="10">
        <v>63.91</v>
      </c>
      <c r="H433" s="67">
        <f t="shared" si="88"/>
        <v>139.2507508</v>
      </c>
      <c r="I433" s="10">
        <f t="shared" si="92"/>
        <v>75.34075080000001</v>
      </c>
      <c r="J433" s="10">
        <f t="shared" si="93"/>
        <v>57.86540000000001</v>
      </c>
      <c r="K433" s="10">
        <f t="shared" si="89"/>
        <v>17.4753508</v>
      </c>
      <c r="L433" s="102">
        <f t="shared" si="90"/>
        <v>1.031487042962963</v>
      </c>
    </row>
    <row r="434" spans="1:12" ht="12.75">
      <c r="A434" s="69">
        <f t="shared" si="94"/>
        <v>22</v>
      </c>
      <c r="B434" s="9" t="s">
        <v>433</v>
      </c>
      <c r="C434" s="91">
        <v>253</v>
      </c>
      <c r="D434" s="10">
        <f t="shared" si="87"/>
        <v>133.02534</v>
      </c>
      <c r="E434" s="10">
        <v>102.17</v>
      </c>
      <c r="F434" s="10">
        <f t="shared" si="91"/>
        <v>30.855339999999998</v>
      </c>
      <c r="G434" s="10">
        <v>119.62</v>
      </c>
      <c r="H434" s="67">
        <f t="shared" si="88"/>
        <v>260.6268604</v>
      </c>
      <c r="I434" s="10">
        <f t="shared" si="92"/>
        <v>141.0068604</v>
      </c>
      <c r="J434" s="10">
        <f t="shared" si="93"/>
        <v>108.3002</v>
      </c>
      <c r="K434" s="10">
        <f t="shared" si="89"/>
        <v>32.7066604</v>
      </c>
      <c r="L434" s="102">
        <f t="shared" si="90"/>
        <v>1.0301456932806323</v>
      </c>
    </row>
    <row r="435" spans="1:12" ht="12.75">
      <c r="A435" s="69">
        <f t="shared" si="94"/>
        <v>23</v>
      </c>
      <c r="B435" s="9" t="s">
        <v>280</v>
      </c>
      <c r="C435" s="91">
        <v>69.36</v>
      </c>
      <c r="D435" s="10">
        <f t="shared" si="87"/>
        <v>36.521100000000004</v>
      </c>
      <c r="E435" s="10">
        <v>28.05</v>
      </c>
      <c r="F435" s="10">
        <f t="shared" si="91"/>
        <v>8.4711</v>
      </c>
      <c r="G435" s="10">
        <v>32.84</v>
      </c>
      <c r="H435" s="67">
        <f t="shared" si="88"/>
        <v>71.552366</v>
      </c>
      <c r="I435" s="10">
        <f t="shared" si="92"/>
        <v>38.712366</v>
      </c>
      <c r="J435" s="10">
        <f t="shared" si="93"/>
        <v>29.733</v>
      </c>
      <c r="K435" s="10">
        <f t="shared" si="89"/>
        <v>8.979366</v>
      </c>
      <c r="L435" s="102">
        <f t="shared" si="90"/>
        <v>1.0316085063437141</v>
      </c>
    </row>
    <row r="436" spans="1:12" ht="12.75">
      <c r="A436" s="69">
        <f t="shared" si="94"/>
        <v>24</v>
      </c>
      <c r="B436" s="9" t="s">
        <v>281</v>
      </c>
      <c r="C436" s="91">
        <v>204</v>
      </c>
      <c r="D436" s="10">
        <f t="shared" si="87"/>
        <v>107.58426</v>
      </c>
      <c r="E436" s="10">
        <v>82.63</v>
      </c>
      <c r="F436" s="10">
        <f t="shared" si="91"/>
        <v>24.954259999999998</v>
      </c>
      <c r="G436" s="10">
        <v>96.75</v>
      </c>
      <c r="H436" s="67">
        <f t="shared" si="88"/>
        <v>210.7893156</v>
      </c>
      <c r="I436" s="10">
        <f t="shared" si="92"/>
        <v>114.03931560000001</v>
      </c>
      <c r="J436" s="10">
        <f t="shared" si="93"/>
        <v>87.5878</v>
      </c>
      <c r="K436" s="10">
        <f t="shared" si="89"/>
        <v>26.4515156</v>
      </c>
      <c r="L436" s="102">
        <f t="shared" si="90"/>
        <v>1.0332809588235294</v>
      </c>
    </row>
    <row r="437" spans="1:12" ht="25.5">
      <c r="A437" s="69">
        <f t="shared" si="94"/>
        <v>25</v>
      </c>
      <c r="B437" s="9" t="s">
        <v>434</v>
      </c>
      <c r="C437" s="91">
        <v>99</v>
      </c>
      <c r="D437" s="10">
        <f t="shared" si="87"/>
        <v>52.158120000000004</v>
      </c>
      <c r="E437" s="10">
        <v>40.06</v>
      </c>
      <c r="F437" s="10">
        <f t="shared" si="91"/>
        <v>12.09812</v>
      </c>
      <c r="G437" s="10">
        <v>46.91</v>
      </c>
      <c r="H437" s="67">
        <f t="shared" si="88"/>
        <v>102.19760720000001</v>
      </c>
      <c r="I437" s="10">
        <f t="shared" si="92"/>
        <v>55.28760720000001</v>
      </c>
      <c r="J437" s="10">
        <f t="shared" si="93"/>
        <v>42.46360000000001</v>
      </c>
      <c r="K437" s="10">
        <f t="shared" si="89"/>
        <v>12.824007200000002</v>
      </c>
      <c r="L437" s="102">
        <f t="shared" si="90"/>
        <v>1.0322990626262627</v>
      </c>
    </row>
    <row r="438" spans="1:12" ht="12.75">
      <c r="A438" s="69">
        <f t="shared" si="94"/>
        <v>26</v>
      </c>
      <c r="B438" s="9" t="s">
        <v>435</v>
      </c>
      <c r="C438" s="91">
        <v>74.3</v>
      </c>
      <c r="D438" s="10">
        <f t="shared" si="87"/>
        <v>39.120000000000005</v>
      </c>
      <c r="E438" s="10">
        <v>30.05</v>
      </c>
      <c r="F438" s="10">
        <v>9.07</v>
      </c>
      <c r="G438" s="10">
        <v>35.18</v>
      </c>
      <c r="H438" s="67">
        <f t="shared" si="88"/>
        <v>76.65260599999999</v>
      </c>
      <c r="I438" s="10">
        <f t="shared" si="92"/>
        <v>41.472606</v>
      </c>
      <c r="J438" s="10">
        <f t="shared" si="93"/>
        <v>31.853</v>
      </c>
      <c r="K438" s="10">
        <f t="shared" si="89"/>
        <v>9.619606000000001</v>
      </c>
      <c r="L438" s="102">
        <f t="shared" si="90"/>
        <v>1.031663606998654</v>
      </c>
    </row>
    <row r="439" spans="1:12" ht="12.75">
      <c r="A439" s="69">
        <f t="shared" si="94"/>
        <v>27</v>
      </c>
      <c r="B439" s="9" t="s">
        <v>282</v>
      </c>
      <c r="C439" s="91">
        <v>168</v>
      </c>
      <c r="D439" s="10">
        <f t="shared" si="87"/>
        <v>88.67922</v>
      </c>
      <c r="E439" s="10">
        <v>68.11</v>
      </c>
      <c r="F439" s="10">
        <f t="shared" si="91"/>
        <v>20.569219999999998</v>
      </c>
      <c r="G439" s="10">
        <v>79.75</v>
      </c>
      <c r="H439" s="67">
        <f t="shared" si="88"/>
        <v>173.7499732</v>
      </c>
      <c r="I439" s="10">
        <f t="shared" si="92"/>
        <v>93.9999732</v>
      </c>
      <c r="J439" s="10">
        <f t="shared" si="93"/>
        <v>72.1966</v>
      </c>
      <c r="K439" s="10">
        <f t="shared" si="89"/>
        <v>21.8033732</v>
      </c>
      <c r="L439" s="102">
        <f t="shared" si="90"/>
        <v>1.034226030952381</v>
      </c>
    </row>
    <row r="440" spans="1:12" ht="12.75">
      <c r="A440" s="69">
        <f t="shared" si="94"/>
        <v>28</v>
      </c>
      <c r="B440" s="9" t="s">
        <v>283</v>
      </c>
      <c r="C440" s="91">
        <v>87</v>
      </c>
      <c r="D440" s="10">
        <f t="shared" si="87"/>
        <v>45.648120000000006</v>
      </c>
      <c r="E440" s="10">
        <v>35.06</v>
      </c>
      <c r="F440" s="10">
        <f t="shared" si="91"/>
        <v>10.58812</v>
      </c>
      <c r="G440" s="10">
        <v>41.05</v>
      </c>
      <c r="H440" s="67">
        <f t="shared" si="88"/>
        <v>89.4370072</v>
      </c>
      <c r="I440" s="10">
        <f t="shared" si="92"/>
        <v>48.3870072</v>
      </c>
      <c r="J440" s="10">
        <f t="shared" si="93"/>
        <v>37.1636</v>
      </c>
      <c r="K440" s="10">
        <f t="shared" si="89"/>
        <v>11.2234072</v>
      </c>
      <c r="L440" s="102">
        <f t="shared" si="90"/>
        <v>1.0280115770114941</v>
      </c>
    </row>
    <row r="441" spans="1:12" ht="12.75">
      <c r="A441" s="69">
        <f t="shared" si="94"/>
        <v>29</v>
      </c>
      <c r="B441" s="9" t="s">
        <v>284</v>
      </c>
      <c r="C441" s="91">
        <v>84</v>
      </c>
      <c r="D441" s="10">
        <f t="shared" si="87"/>
        <v>44.34612</v>
      </c>
      <c r="E441" s="10">
        <v>34.06</v>
      </c>
      <c r="F441" s="10">
        <f t="shared" si="91"/>
        <v>10.28612</v>
      </c>
      <c r="G441" s="10">
        <v>39.87</v>
      </c>
      <c r="H441" s="67">
        <f t="shared" si="88"/>
        <v>86.8768872</v>
      </c>
      <c r="I441" s="10">
        <f t="shared" si="92"/>
        <v>47.00688720000001</v>
      </c>
      <c r="J441" s="10">
        <f t="shared" si="93"/>
        <v>36.10360000000001</v>
      </c>
      <c r="K441" s="10">
        <f t="shared" si="89"/>
        <v>10.903287200000001</v>
      </c>
      <c r="L441" s="102">
        <f t="shared" si="90"/>
        <v>1.034248657142857</v>
      </c>
    </row>
    <row r="442" spans="1:12" ht="12.75">
      <c r="A442" s="69">
        <f t="shared" si="94"/>
        <v>30</v>
      </c>
      <c r="B442" s="9" t="s">
        <v>285</v>
      </c>
      <c r="C442" s="91">
        <v>150</v>
      </c>
      <c r="D442" s="10">
        <f t="shared" si="87"/>
        <v>78.9012</v>
      </c>
      <c r="E442" s="10">
        <v>60.6</v>
      </c>
      <c r="F442" s="10">
        <f t="shared" si="91"/>
        <v>18.3012</v>
      </c>
      <c r="G442" s="10">
        <v>70.95</v>
      </c>
      <c r="H442" s="67">
        <f t="shared" si="88"/>
        <v>154.585272</v>
      </c>
      <c r="I442" s="10">
        <f t="shared" si="92"/>
        <v>83.635272</v>
      </c>
      <c r="J442" s="10">
        <f t="shared" si="93"/>
        <v>64.236</v>
      </c>
      <c r="K442" s="10">
        <f t="shared" si="89"/>
        <v>19.399272</v>
      </c>
      <c r="L442" s="102">
        <f t="shared" si="90"/>
        <v>1.0305684800000001</v>
      </c>
    </row>
    <row r="443" spans="1:12" ht="12.75">
      <c r="A443" s="69">
        <f t="shared" si="94"/>
        <v>31</v>
      </c>
      <c r="B443" s="9" t="s">
        <v>286</v>
      </c>
      <c r="C443" s="91">
        <v>43.34</v>
      </c>
      <c r="D443" s="10">
        <f t="shared" si="87"/>
        <v>22.824060000000003</v>
      </c>
      <c r="E443" s="10">
        <v>17.53</v>
      </c>
      <c r="F443" s="10">
        <f t="shared" si="91"/>
        <v>5.29406</v>
      </c>
      <c r="G443" s="10">
        <v>20.52</v>
      </c>
      <c r="H443" s="67">
        <f t="shared" si="88"/>
        <v>44.713503599999996</v>
      </c>
      <c r="I443" s="10">
        <f t="shared" si="92"/>
        <v>24.1935036</v>
      </c>
      <c r="J443" s="10">
        <f t="shared" si="93"/>
        <v>18.5818</v>
      </c>
      <c r="K443" s="10">
        <f t="shared" si="89"/>
        <v>5.6117036</v>
      </c>
      <c r="L443" s="102">
        <f t="shared" si="90"/>
        <v>1.0316913613290262</v>
      </c>
    </row>
    <row r="444" spans="1:12" ht="12.75">
      <c r="A444" s="69">
        <f t="shared" si="94"/>
        <v>32</v>
      </c>
      <c r="B444" s="9" t="s">
        <v>287</v>
      </c>
      <c r="C444" s="91">
        <v>223</v>
      </c>
      <c r="D444" s="10">
        <f t="shared" si="87"/>
        <v>117.37530000000001</v>
      </c>
      <c r="E444" s="10">
        <v>90.15</v>
      </c>
      <c r="F444" s="10">
        <f t="shared" si="91"/>
        <v>27.2253</v>
      </c>
      <c r="G444" s="10">
        <v>105.55</v>
      </c>
      <c r="H444" s="67">
        <f t="shared" si="88"/>
        <v>229.96781800000002</v>
      </c>
      <c r="I444" s="10">
        <f t="shared" si="92"/>
        <v>124.41781800000001</v>
      </c>
      <c r="J444" s="10">
        <f t="shared" si="93"/>
        <v>95.55900000000001</v>
      </c>
      <c r="K444" s="10">
        <f t="shared" si="89"/>
        <v>28.858818000000003</v>
      </c>
      <c r="L444" s="102">
        <f t="shared" si="90"/>
        <v>1.0312458206278028</v>
      </c>
    </row>
    <row r="445" spans="1:12" ht="12.75">
      <c r="A445" s="69">
        <f t="shared" si="94"/>
        <v>33</v>
      </c>
      <c r="B445" s="9" t="s">
        <v>288</v>
      </c>
      <c r="C445" s="91">
        <v>225</v>
      </c>
      <c r="D445" s="10">
        <f t="shared" si="87"/>
        <v>118.6773</v>
      </c>
      <c r="E445" s="10">
        <v>91.15</v>
      </c>
      <c r="F445" s="10">
        <f t="shared" si="91"/>
        <v>27.5273</v>
      </c>
      <c r="G445" s="10">
        <v>106.72</v>
      </c>
      <c r="H445" s="67">
        <f t="shared" si="88"/>
        <v>232.51793800000002</v>
      </c>
      <c r="I445" s="10">
        <f t="shared" si="92"/>
        <v>125.79793800000002</v>
      </c>
      <c r="J445" s="10">
        <f t="shared" si="93"/>
        <v>96.61900000000001</v>
      </c>
      <c r="K445" s="10">
        <f t="shared" si="89"/>
        <v>29.178938000000002</v>
      </c>
      <c r="L445" s="102">
        <f t="shared" si="90"/>
        <v>1.0334130577777778</v>
      </c>
    </row>
    <row r="446" spans="1:12" ht="12.75">
      <c r="A446" s="69">
        <f t="shared" si="94"/>
        <v>34</v>
      </c>
      <c r="B446" s="9" t="s">
        <v>289</v>
      </c>
      <c r="C446" s="91">
        <v>103</v>
      </c>
      <c r="D446" s="10">
        <f t="shared" si="87"/>
        <v>54.12414</v>
      </c>
      <c r="E446" s="10">
        <v>41.57</v>
      </c>
      <c r="F446" s="10">
        <f t="shared" si="91"/>
        <v>12.55414</v>
      </c>
      <c r="G446" s="10">
        <v>48.67</v>
      </c>
      <c r="H446" s="67">
        <f t="shared" si="88"/>
        <v>106.0415884</v>
      </c>
      <c r="I446" s="10">
        <f t="shared" si="92"/>
        <v>57.3715884</v>
      </c>
      <c r="J446" s="10">
        <f t="shared" si="93"/>
        <v>44.0642</v>
      </c>
      <c r="K446" s="10">
        <f t="shared" si="89"/>
        <v>13.307388399999999</v>
      </c>
      <c r="L446" s="102">
        <f t="shared" si="90"/>
        <v>1.0295299844660193</v>
      </c>
    </row>
    <row r="447" spans="1:12" ht="12.75">
      <c r="A447" s="69">
        <f t="shared" si="94"/>
        <v>35</v>
      </c>
      <c r="B447" s="9" t="s">
        <v>290</v>
      </c>
      <c r="C447" s="91">
        <v>43.34</v>
      </c>
      <c r="D447" s="10">
        <f t="shared" si="87"/>
        <v>22.824060000000003</v>
      </c>
      <c r="E447" s="10">
        <v>17.53</v>
      </c>
      <c r="F447" s="10">
        <f t="shared" si="91"/>
        <v>5.29406</v>
      </c>
      <c r="G447" s="10">
        <v>20.52</v>
      </c>
      <c r="H447" s="67">
        <f t="shared" si="88"/>
        <v>44.713503599999996</v>
      </c>
      <c r="I447" s="10">
        <f t="shared" si="92"/>
        <v>24.1935036</v>
      </c>
      <c r="J447" s="10">
        <f t="shared" si="93"/>
        <v>18.5818</v>
      </c>
      <c r="K447" s="10">
        <f t="shared" si="89"/>
        <v>5.6117036</v>
      </c>
      <c r="L447" s="102">
        <f t="shared" si="90"/>
        <v>1.0316913613290262</v>
      </c>
    </row>
    <row r="448" spans="1:12" ht="12.75">
      <c r="A448" s="69">
        <f t="shared" si="94"/>
        <v>36</v>
      </c>
      <c r="B448" s="9" t="s">
        <v>291</v>
      </c>
      <c r="C448" s="91">
        <v>107</v>
      </c>
      <c r="D448" s="10">
        <f t="shared" si="87"/>
        <v>56.07714</v>
      </c>
      <c r="E448" s="10">
        <v>43.07</v>
      </c>
      <c r="F448" s="10">
        <f t="shared" si="91"/>
        <v>13.00714</v>
      </c>
      <c r="G448" s="10">
        <v>50.43</v>
      </c>
      <c r="H448" s="67">
        <f t="shared" si="88"/>
        <v>109.87176840000001</v>
      </c>
      <c r="I448" s="10">
        <f t="shared" si="92"/>
        <v>59.4417684</v>
      </c>
      <c r="J448" s="10">
        <f t="shared" si="93"/>
        <v>45.6542</v>
      </c>
      <c r="K448" s="10">
        <f t="shared" si="89"/>
        <v>13.7875684</v>
      </c>
      <c r="L448" s="102">
        <f t="shared" si="90"/>
        <v>1.026838957009346</v>
      </c>
    </row>
    <row r="449" spans="1:12" ht="12.75">
      <c r="A449" s="69">
        <f t="shared" si="94"/>
        <v>37</v>
      </c>
      <c r="B449" s="9" t="s">
        <v>292</v>
      </c>
      <c r="C449" s="91">
        <v>53.25</v>
      </c>
      <c r="D449" s="10">
        <v>28.04</v>
      </c>
      <c r="E449" s="10">
        <v>21.53</v>
      </c>
      <c r="F449" s="10">
        <f t="shared" si="91"/>
        <v>6.50206</v>
      </c>
      <c r="G449" s="10">
        <v>25.21</v>
      </c>
      <c r="H449" s="67">
        <f t="shared" si="88"/>
        <v>54.92398360000001</v>
      </c>
      <c r="I449" s="10">
        <f t="shared" si="92"/>
        <v>29.713983600000006</v>
      </c>
      <c r="J449" s="10">
        <f t="shared" si="93"/>
        <v>22.821800000000003</v>
      </c>
      <c r="K449" s="10">
        <f t="shared" si="89"/>
        <v>6.892183600000001</v>
      </c>
      <c r="L449" s="102">
        <f t="shared" si="90"/>
        <v>1.0314363117370893</v>
      </c>
    </row>
    <row r="450" spans="1:12" ht="12.75">
      <c r="A450" s="69">
        <f t="shared" si="94"/>
        <v>38</v>
      </c>
      <c r="B450" s="9" t="s">
        <v>293</v>
      </c>
      <c r="C450" s="91">
        <v>62</v>
      </c>
      <c r="D450" s="10">
        <f t="shared" si="87"/>
        <v>32.60208</v>
      </c>
      <c r="E450" s="10">
        <v>25.04</v>
      </c>
      <c r="F450" s="10">
        <f t="shared" si="91"/>
        <v>7.56208</v>
      </c>
      <c r="G450" s="10">
        <v>29.32</v>
      </c>
      <c r="H450" s="67">
        <f t="shared" si="88"/>
        <v>63.8782048</v>
      </c>
      <c r="I450" s="10">
        <f t="shared" si="92"/>
        <v>34.5582048</v>
      </c>
      <c r="J450" s="10">
        <f t="shared" si="93"/>
        <v>26.5424</v>
      </c>
      <c r="K450" s="10">
        <f t="shared" si="89"/>
        <v>8.0158048</v>
      </c>
      <c r="L450" s="102">
        <f t="shared" si="90"/>
        <v>1.0302936258064517</v>
      </c>
    </row>
    <row r="451" spans="1:12" ht="12.75">
      <c r="A451" s="69">
        <f t="shared" si="94"/>
        <v>39</v>
      </c>
      <c r="B451" s="9" t="s">
        <v>294</v>
      </c>
      <c r="C451" s="91">
        <v>62</v>
      </c>
      <c r="D451" s="10">
        <f t="shared" si="87"/>
        <v>32.60208</v>
      </c>
      <c r="E451" s="10">
        <v>25.04</v>
      </c>
      <c r="F451" s="10">
        <f t="shared" si="91"/>
        <v>7.56208</v>
      </c>
      <c r="G451" s="10">
        <v>29.32</v>
      </c>
      <c r="H451" s="67">
        <f t="shared" si="88"/>
        <v>63.8782048</v>
      </c>
      <c r="I451" s="10">
        <f t="shared" si="92"/>
        <v>34.5582048</v>
      </c>
      <c r="J451" s="10">
        <f t="shared" si="93"/>
        <v>26.5424</v>
      </c>
      <c r="K451" s="10">
        <f t="shared" si="89"/>
        <v>8.0158048</v>
      </c>
      <c r="L451" s="102">
        <f t="shared" si="90"/>
        <v>1.0302936258064517</v>
      </c>
    </row>
    <row r="452" spans="1:12" ht="12.75">
      <c r="A452" s="69">
        <f t="shared" si="94"/>
        <v>40</v>
      </c>
      <c r="B452" s="9" t="s">
        <v>295</v>
      </c>
      <c r="C452" s="91">
        <v>34.68</v>
      </c>
      <c r="D452" s="10">
        <v>18.26</v>
      </c>
      <c r="E452" s="10">
        <v>14.02</v>
      </c>
      <c r="F452" s="10">
        <f t="shared" si="91"/>
        <v>4.234039999999999</v>
      </c>
      <c r="G452" s="10">
        <v>16.42</v>
      </c>
      <c r="H452" s="67">
        <f t="shared" si="88"/>
        <v>35.7692824</v>
      </c>
      <c r="I452" s="10">
        <f t="shared" si="92"/>
        <v>19.3492824</v>
      </c>
      <c r="J452" s="10">
        <f t="shared" si="93"/>
        <v>14.8612</v>
      </c>
      <c r="K452" s="10">
        <f t="shared" si="89"/>
        <v>4.4880824</v>
      </c>
      <c r="L452" s="102">
        <f t="shared" si="90"/>
        <v>1.0314095271049597</v>
      </c>
    </row>
    <row r="453" spans="1:12" ht="12.75">
      <c r="A453" s="69">
        <f t="shared" si="94"/>
        <v>41</v>
      </c>
      <c r="B453" s="9" t="s">
        <v>279</v>
      </c>
      <c r="C453" s="91">
        <v>97</v>
      </c>
      <c r="D453" s="10">
        <f t="shared" si="87"/>
        <v>50.856120000000004</v>
      </c>
      <c r="E453" s="10">
        <v>39.06</v>
      </c>
      <c r="F453" s="10">
        <f t="shared" si="91"/>
        <v>11.79612</v>
      </c>
      <c r="G453" s="10">
        <v>45.74</v>
      </c>
      <c r="H453" s="67">
        <f t="shared" si="88"/>
        <v>99.6474872</v>
      </c>
      <c r="I453" s="10">
        <f t="shared" si="92"/>
        <v>53.907487200000006</v>
      </c>
      <c r="J453" s="10">
        <f t="shared" si="93"/>
        <v>41.403600000000004</v>
      </c>
      <c r="K453" s="10">
        <f t="shared" si="89"/>
        <v>12.503887200000001</v>
      </c>
      <c r="L453" s="102">
        <f t="shared" si="90"/>
        <v>1.0272936824742267</v>
      </c>
    </row>
    <row r="454" spans="1:12" ht="12.75">
      <c r="A454" s="69">
        <f t="shared" si="94"/>
        <v>42</v>
      </c>
      <c r="B454" s="9" t="s">
        <v>296</v>
      </c>
      <c r="C454" s="91">
        <v>83</v>
      </c>
      <c r="D454" s="10">
        <f t="shared" si="87"/>
        <v>43.6821</v>
      </c>
      <c r="E454" s="10">
        <v>33.55</v>
      </c>
      <c r="F454" s="10">
        <f t="shared" si="91"/>
        <v>10.1321</v>
      </c>
      <c r="G454" s="10">
        <v>39.29</v>
      </c>
      <c r="H454" s="67">
        <f t="shared" si="88"/>
        <v>85.593026</v>
      </c>
      <c r="I454" s="10">
        <f t="shared" si="92"/>
        <v>46.303025999999996</v>
      </c>
      <c r="J454" s="10">
        <f t="shared" si="93"/>
        <v>35.562999999999995</v>
      </c>
      <c r="K454" s="10">
        <f t="shared" si="89"/>
        <v>10.740025999999999</v>
      </c>
      <c r="L454" s="102">
        <f t="shared" si="90"/>
        <v>1.0312412771084336</v>
      </c>
    </row>
    <row r="455" spans="1:12" ht="12.75">
      <c r="A455" s="104"/>
      <c r="B455" s="105" t="s">
        <v>297</v>
      </c>
      <c r="C455" s="91"/>
      <c r="D455" s="10"/>
      <c r="E455" s="10"/>
      <c r="F455" s="10"/>
      <c r="G455" s="10"/>
      <c r="H455" s="67"/>
      <c r="I455" s="10"/>
      <c r="J455" s="10"/>
      <c r="K455" s="10"/>
      <c r="L455" s="102"/>
    </row>
    <row r="456" spans="1:12" ht="12.75">
      <c r="A456" s="69">
        <f>1</f>
        <v>1</v>
      </c>
      <c r="B456" s="9" t="s">
        <v>263</v>
      </c>
      <c r="C456" s="91">
        <v>136</v>
      </c>
      <c r="D456" s="10">
        <f t="shared" si="87"/>
        <v>71.72718</v>
      </c>
      <c r="E456" s="10">
        <v>55.09</v>
      </c>
      <c r="F456" s="10">
        <f>E456*30.2%</f>
        <v>16.63718</v>
      </c>
      <c r="G456" s="10">
        <v>64.5</v>
      </c>
      <c r="H456" s="67">
        <f t="shared" si="88"/>
        <v>140.5308108</v>
      </c>
      <c r="I456" s="10">
        <f>J456+K456</f>
        <v>76.03081080000001</v>
      </c>
      <c r="J456" s="10">
        <f>E456*1.06</f>
        <v>58.39540000000001</v>
      </c>
      <c r="K456" s="10">
        <f t="shared" si="89"/>
        <v>17.635410800000002</v>
      </c>
      <c r="L456" s="102">
        <f t="shared" si="90"/>
        <v>1.0333147852941178</v>
      </c>
    </row>
    <row r="457" spans="1:12" ht="12.75">
      <c r="A457" s="69">
        <f>A456+1</f>
        <v>2</v>
      </c>
      <c r="B457" s="9" t="s">
        <v>298</v>
      </c>
      <c r="C457" s="91">
        <v>71</v>
      </c>
      <c r="D457" s="10">
        <f t="shared" si="87"/>
        <v>37.1721</v>
      </c>
      <c r="E457" s="10">
        <v>28.55</v>
      </c>
      <c r="F457" s="10">
        <f>E457*30.2%</f>
        <v>8.6221</v>
      </c>
      <c r="G457" s="10">
        <v>33.42</v>
      </c>
      <c r="H457" s="67">
        <f t="shared" si="88"/>
        <v>72.82242600000001</v>
      </c>
      <c r="I457" s="10">
        <f>J457+K457</f>
        <v>39.402426000000006</v>
      </c>
      <c r="J457" s="10">
        <f>E457*1.06</f>
        <v>30.263</v>
      </c>
      <c r="K457" s="10">
        <f t="shared" si="89"/>
        <v>9.139426</v>
      </c>
      <c r="L457" s="102">
        <f t="shared" si="90"/>
        <v>1.025667971830986</v>
      </c>
    </row>
    <row r="458" spans="1:12" ht="12.75">
      <c r="A458" s="69">
        <f>A457+1</f>
        <v>3</v>
      </c>
      <c r="B458" s="9" t="s">
        <v>294</v>
      </c>
      <c r="C458" s="91">
        <v>62</v>
      </c>
      <c r="D458" s="10">
        <f t="shared" si="87"/>
        <v>32.60208</v>
      </c>
      <c r="E458" s="10">
        <v>25.04</v>
      </c>
      <c r="F458" s="10">
        <f>E458*30.2%</f>
        <v>7.56208</v>
      </c>
      <c r="G458" s="10">
        <v>29.32</v>
      </c>
      <c r="H458" s="67">
        <f t="shared" si="88"/>
        <v>63.8782048</v>
      </c>
      <c r="I458" s="10">
        <f>J458+K458</f>
        <v>34.5582048</v>
      </c>
      <c r="J458" s="10">
        <f>E458*1.06</f>
        <v>26.5424</v>
      </c>
      <c r="K458" s="10">
        <f t="shared" si="89"/>
        <v>8.0158048</v>
      </c>
      <c r="L458" s="102">
        <f t="shared" si="90"/>
        <v>1.0302936258064517</v>
      </c>
    </row>
    <row r="459" spans="1:12" ht="12.75">
      <c r="A459" s="69">
        <f>A458+1</f>
        <v>4</v>
      </c>
      <c r="B459" s="9" t="s">
        <v>293</v>
      </c>
      <c r="C459" s="91">
        <v>62</v>
      </c>
      <c r="D459" s="10">
        <f aca="true" t="shared" si="95" ref="D459:D522">E459+F459</f>
        <v>32.60208</v>
      </c>
      <c r="E459" s="10">
        <v>25.04</v>
      </c>
      <c r="F459" s="10">
        <f>E459*30.2%</f>
        <v>7.56208</v>
      </c>
      <c r="G459" s="10">
        <v>29.32</v>
      </c>
      <c r="H459" s="67">
        <f aca="true" t="shared" si="96" ref="H459:H522">I459+G459</f>
        <v>63.8782048</v>
      </c>
      <c r="I459" s="10">
        <f>J459+K459</f>
        <v>34.5582048</v>
      </c>
      <c r="J459" s="10">
        <f>E459*1.06</f>
        <v>26.5424</v>
      </c>
      <c r="K459" s="10">
        <f aca="true" t="shared" si="97" ref="K459:K522">J459*30.2%</f>
        <v>8.0158048</v>
      </c>
      <c r="L459" s="102">
        <f aca="true" t="shared" si="98" ref="L459:L522">H459/C459</f>
        <v>1.0302936258064517</v>
      </c>
    </row>
    <row r="460" spans="1:12" ht="12.75">
      <c r="A460" s="69"/>
      <c r="B460" s="107" t="s">
        <v>299</v>
      </c>
      <c r="C460" s="91"/>
      <c r="D460" s="10"/>
      <c r="E460" s="10"/>
      <c r="F460" s="10"/>
      <c r="G460" s="10"/>
      <c r="H460" s="67"/>
      <c r="I460" s="10"/>
      <c r="J460" s="10"/>
      <c r="K460" s="10"/>
      <c r="L460" s="102"/>
    </row>
    <row r="461" spans="1:12" ht="12.75">
      <c r="A461" s="69">
        <v>1</v>
      </c>
      <c r="B461" s="9" t="s">
        <v>298</v>
      </c>
      <c r="C461" s="91">
        <v>71</v>
      </c>
      <c r="D461" s="10">
        <f t="shared" si="95"/>
        <v>37.1721</v>
      </c>
      <c r="E461" s="10">
        <v>28.55</v>
      </c>
      <c r="F461" s="10">
        <f aca="true" t="shared" si="99" ref="F461:F472">E461*30.2%</f>
        <v>8.6221</v>
      </c>
      <c r="G461" s="10">
        <v>33.42</v>
      </c>
      <c r="H461" s="67">
        <f t="shared" si="96"/>
        <v>72.82242600000001</v>
      </c>
      <c r="I461" s="10">
        <f aca="true" t="shared" si="100" ref="I461:I472">J461+K461</f>
        <v>39.402426000000006</v>
      </c>
      <c r="J461" s="10">
        <f aca="true" t="shared" si="101" ref="J461:J472">E461*1.06</f>
        <v>30.263</v>
      </c>
      <c r="K461" s="10">
        <f t="shared" si="97"/>
        <v>9.139426</v>
      </c>
      <c r="L461" s="102">
        <f t="shared" si="98"/>
        <v>1.025667971830986</v>
      </c>
    </row>
    <row r="462" spans="1:12" ht="12.75">
      <c r="A462" s="69">
        <f aca="true" t="shared" si="102" ref="A462:A472">A461+1</f>
        <v>2</v>
      </c>
      <c r="B462" s="9" t="s">
        <v>300</v>
      </c>
      <c r="C462" s="91">
        <v>89</v>
      </c>
      <c r="D462" s="10">
        <f t="shared" si="95"/>
        <v>46.95012</v>
      </c>
      <c r="E462" s="10">
        <v>36.06</v>
      </c>
      <c r="F462" s="10">
        <f t="shared" si="99"/>
        <v>10.89012</v>
      </c>
      <c r="G462" s="10">
        <v>42.22</v>
      </c>
      <c r="H462" s="67">
        <f t="shared" si="96"/>
        <v>91.9871272</v>
      </c>
      <c r="I462" s="10">
        <f t="shared" si="100"/>
        <v>49.767127200000004</v>
      </c>
      <c r="J462" s="10">
        <f t="shared" si="101"/>
        <v>38.223600000000005</v>
      </c>
      <c r="K462" s="10">
        <f t="shared" si="97"/>
        <v>11.543527200000002</v>
      </c>
      <c r="L462" s="102">
        <f t="shared" si="98"/>
        <v>1.0335632269662922</v>
      </c>
    </row>
    <row r="463" spans="1:12" ht="12.75">
      <c r="A463" s="69">
        <f t="shared" si="102"/>
        <v>3</v>
      </c>
      <c r="B463" s="9" t="s">
        <v>301</v>
      </c>
      <c r="C463" s="91">
        <v>62</v>
      </c>
      <c r="D463" s="10">
        <f t="shared" si="95"/>
        <v>32.60208</v>
      </c>
      <c r="E463" s="10">
        <v>25.04</v>
      </c>
      <c r="F463" s="10">
        <f t="shared" si="99"/>
        <v>7.56208</v>
      </c>
      <c r="G463" s="10">
        <v>29.32</v>
      </c>
      <c r="H463" s="67">
        <f t="shared" si="96"/>
        <v>63.8782048</v>
      </c>
      <c r="I463" s="10">
        <f t="shared" si="100"/>
        <v>34.5582048</v>
      </c>
      <c r="J463" s="10">
        <f t="shared" si="101"/>
        <v>26.5424</v>
      </c>
      <c r="K463" s="10">
        <f t="shared" si="97"/>
        <v>8.0158048</v>
      </c>
      <c r="L463" s="102">
        <f t="shared" si="98"/>
        <v>1.0302936258064517</v>
      </c>
    </row>
    <row r="464" spans="1:12" ht="12.75">
      <c r="A464" s="69">
        <f t="shared" si="102"/>
        <v>4</v>
      </c>
      <c r="B464" s="12" t="s">
        <v>302</v>
      </c>
      <c r="C464" s="91">
        <v>33.44</v>
      </c>
      <c r="D464" s="10">
        <v>17.61</v>
      </c>
      <c r="E464" s="10">
        <v>13.52</v>
      </c>
      <c r="F464" s="10">
        <f t="shared" si="99"/>
        <v>4.08304</v>
      </c>
      <c r="G464" s="10">
        <v>15.83</v>
      </c>
      <c r="H464" s="67">
        <f t="shared" si="96"/>
        <v>34.4892224</v>
      </c>
      <c r="I464" s="10">
        <f t="shared" si="100"/>
        <v>18.6592224</v>
      </c>
      <c r="J464" s="10">
        <f t="shared" si="101"/>
        <v>14.3312</v>
      </c>
      <c r="K464" s="10">
        <f t="shared" si="97"/>
        <v>4.3280224</v>
      </c>
      <c r="L464" s="102">
        <f t="shared" si="98"/>
        <v>1.031376267942584</v>
      </c>
    </row>
    <row r="465" spans="1:12" ht="12.75">
      <c r="A465" s="69">
        <f t="shared" si="102"/>
        <v>5</v>
      </c>
      <c r="B465" s="12" t="s">
        <v>303</v>
      </c>
      <c r="C465" s="91">
        <v>41</v>
      </c>
      <c r="D465" s="10">
        <f t="shared" si="95"/>
        <v>21.522060000000003</v>
      </c>
      <c r="E465" s="10">
        <v>16.53</v>
      </c>
      <c r="F465" s="10">
        <f t="shared" si="99"/>
        <v>4.99206</v>
      </c>
      <c r="G465" s="10">
        <v>19.35</v>
      </c>
      <c r="H465" s="67">
        <f t="shared" si="96"/>
        <v>42.1633836</v>
      </c>
      <c r="I465" s="10">
        <f t="shared" si="100"/>
        <v>22.8133836</v>
      </c>
      <c r="J465" s="10">
        <f t="shared" si="101"/>
        <v>17.521800000000002</v>
      </c>
      <c r="K465" s="10">
        <f t="shared" si="97"/>
        <v>5.291583600000001</v>
      </c>
      <c r="L465" s="102">
        <f t="shared" si="98"/>
        <v>1.0283752097560976</v>
      </c>
    </row>
    <row r="466" spans="1:12" ht="12.75">
      <c r="A466" s="69">
        <f t="shared" si="102"/>
        <v>6</v>
      </c>
      <c r="B466" s="12" t="s">
        <v>436</v>
      </c>
      <c r="C466" s="91">
        <v>89</v>
      </c>
      <c r="D466" s="10">
        <f t="shared" si="95"/>
        <v>46.95012</v>
      </c>
      <c r="E466" s="10">
        <v>36.06</v>
      </c>
      <c r="F466" s="10">
        <f t="shared" si="99"/>
        <v>10.89012</v>
      </c>
      <c r="G466" s="10">
        <v>42.22</v>
      </c>
      <c r="H466" s="67">
        <f t="shared" si="96"/>
        <v>91.9871272</v>
      </c>
      <c r="I466" s="10">
        <f t="shared" si="100"/>
        <v>49.767127200000004</v>
      </c>
      <c r="J466" s="10">
        <f t="shared" si="101"/>
        <v>38.223600000000005</v>
      </c>
      <c r="K466" s="10">
        <f t="shared" si="97"/>
        <v>11.543527200000002</v>
      </c>
      <c r="L466" s="102">
        <f t="shared" si="98"/>
        <v>1.0335632269662922</v>
      </c>
    </row>
    <row r="467" spans="1:12" ht="12.75">
      <c r="A467" s="69">
        <f t="shared" si="102"/>
        <v>7</v>
      </c>
      <c r="B467" s="12" t="s">
        <v>304</v>
      </c>
      <c r="C467" s="91">
        <v>43.34</v>
      </c>
      <c r="D467" s="10">
        <f t="shared" si="95"/>
        <v>22.824060000000003</v>
      </c>
      <c r="E467" s="10">
        <v>17.53</v>
      </c>
      <c r="F467" s="10">
        <f t="shared" si="99"/>
        <v>5.29406</v>
      </c>
      <c r="G467" s="10">
        <v>20.52</v>
      </c>
      <c r="H467" s="67">
        <f t="shared" si="96"/>
        <v>44.713503599999996</v>
      </c>
      <c r="I467" s="10">
        <f t="shared" si="100"/>
        <v>24.1935036</v>
      </c>
      <c r="J467" s="10">
        <f t="shared" si="101"/>
        <v>18.5818</v>
      </c>
      <c r="K467" s="10">
        <f t="shared" si="97"/>
        <v>5.6117036</v>
      </c>
      <c r="L467" s="102">
        <f t="shared" si="98"/>
        <v>1.0316913613290262</v>
      </c>
    </row>
    <row r="468" spans="1:12" ht="12.75">
      <c r="A468" s="69">
        <f t="shared" si="102"/>
        <v>8</v>
      </c>
      <c r="B468" s="12" t="s">
        <v>305</v>
      </c>
      <c r="C468" s="91">
        <v>98</v>
      </c>
      <c r="D468" s="10">
        <f t="shared" si="95"/>
        <v>51.50712</v>
      </c>
      <c r="E468" s="10">
        <v>39.56</v>
      </c>
      <c r="F468" s="10">
        <f t="shared" si="99"/>
        <v>11.94712</v>
      </c>
      <c r="G468" s="10">
        <v>46.32</v>
      </c>
      <c r="H468" s="67">
        <f t="shared" si="96"/>
        <v>100.9175472</v>
      </c>
      <c r="I468" s="10">
        <f t="shared" si="100"/>
        <v>54.59754720000001</v>
      </c>
      <c r="J468" s="10">
        <f t="shared" si="101"/>
        <v>41.933600000000006</v>
      </c>
      <c r="K468" s="10">
        <f t="shared" si="97"/>
        <v>12.6639472</v>
      </c>
      <c r="L468" s="102">
        <f t="shared" si="98"/>
        <v>1.0297708897959184</v>
      </c>
    </row>
    <row r="469" spans="1:12" ht="12.75">
      <c r="A469" s="69">
        <f t="shared" si="102"/>
        <v>9</v>
      </c>
      <c r="B469" s="12" t="s">
        <v>306</v>
      </c>
      <c r="C469" s="91">
        <v>113</v>
      </c>
      <c r="D469" s="10">
        <f t="shared" si="95"/>
        <v>59.33214</v>
      </c>
      <c r="E469" s="10">
        <v>45.57</v>
      </c>
      <c r="F469" s="10">
        <f t="shared" si="99"/>
        <v>13.76214</v>
      </c>
      <c r="G469" s="10">
        <v>53.36</v>
      </c>
      <c r="H469" s="67">
        <f t="shared" si="96"/>
        <v>116.2520684</v>
      </c>
      <c r="I469" s="10">
        <f t="shared" si="100"/>
        <v>62.8920684</v>
      </c>
      <c r="J469" s="10">
        <f t="shared" si="101"/>
        <v>48.3042</v>
      </c>
      <c r="K469" s="10">
        <f t="shared" si="97"/>
        <v>14.5878684</v>
      </c>
      <c r="L469" s="102">
        <f t="shared" si="98"/>
        <v>1.0287793663716813</v>
      </c>
    </row>
    <row r="470" spans="1:12" ht="12.75">
      <c r="A470" s="69">
        <f t="shared" si="102"/>
        <v>10</v>
      </c>
      <c r="B470" s="12" t="s">
        <v>307</v>
      </c>
      <c r="C470" s="91">
        <v>89</v>
      </c>
      <c r="D470" s="10">
        <f t="shared" si="95"/>
        <v>46.95012</v>
      </c>
      <c r="E470" s="10">
        <v>36.06</v>
      </c>
      <c r="F470" s="10">
        <f t="shared" si="99"/>
        <v>10.89012</v>
      </c>
      <c r="G470" s="10">
        <v>42.22</v>
      </c>
      <c r="H470" s="67">
        <f t="shared" si="96"/>
        <v>91.9871272</v>
      </c>
      <c r="I470" s="10">
        <f t="shared" si="100"/>
        <v>49.767127200000004</v>
      </c>
      <c r="J470" s="10">
        <f t="shared" si="101"/>
        <v>38.223600000000005</v>
      </c>
      <c r="K470" s="10">
        <f t="shared" si="97"/>
        <v>11.543527200000002</v>
      </c>
      <c r="L470" s="102">
        <f t="shared" si="98"/>
        <v>1.0335632269662922</v>
      </c>
    </row>
    <row r="471" spans="1:12" ht="12.75">
      <c r="A471" s="69">
        <f t="shared" si="102"/>
        <v>11</v>
      </c>
      <c r="B471" s="12" t="s">
        <v>437</v>
      </c>
      <c r="C471" s="91">
        <v>89</v>
      </c>
      <c r="D471" s="10">
        <f t="shared" si="95"/>
        <v>46.95012</v>
      </c>
      <c r="E471" s="10">
        <v>36.06</v>
      </c>
      <c r="F471" s="10">
        <f t="shared" si="99"/>
        <v>10.89012</v>
      </c>
      <c r="G471" s="10">
        <v>42.22</v>
      </c>
      <c r="H471" s="67">
        <f t="shared" si="96"/>
        <v>91.9871272</v>
      </c>
      <c r="I471" s="10">
        <f t="shared" si="100"/>
        <v>49.767127200000004</v>
      </c>
      <c r="J471" s="10">
        <f t="shared" si="101"/>
        <v>38.223600000000005</v>
      </c>
      <c r="K471" s="10">
        <f t="shared" si="97"/>
        <v>11.543527200000002</v>
      </c>
      <c r="L471" s="102">
        <f t="shared" si="98"/>
        <v>1.0335632269662922</v>
      </c>
    </row>
    <row r="472" spans="1:12" ht="12.75">
      <c r="A472" s="69">
        <f t="shared" si="102"/>
        <v>12</v>
      </c>
      <c r="B472" s="12" t="s">
        <v>438</v>
      </c>
      <c r="C472" s="91">
        <v>89</v>
      </c>
      <c r="D472" s="10">
        <f t="shared" si="95"/>
        <v>46.95012</v>
      </c>
      <c r="E472" s="10">
        <v>36.06</v>
      </c>
      <c r="F472" s="10">
        <f t="shared" si="99"/>
        <v>10.89012</v>
      </c>
      <c r="G472" s="10">
        <v>42.22</v>
      </c>
      <c r="H472" s="67">
        <f t="shared" si="96"/>
        <v>91.9871272</v>
      </c>
      <c r="I472" s="10">
        <f t="shared" si="100"/>
        <v>49.767127200000004</v>
      </c>
      <c r="J472" s="10">
        <f t="shared" si="101"/>
        <v>38.223600000000005</v>
      </c>
      <c r="K472" s="10">
        <f t="shared" si="97"/>
        <v>11.543527200000002</v>
      </c>
      <c r="L472" s="102">
        <f t="shared" si="98"/>
        <v>1.0335632269662922</v>
      </c>
    </row>
    <row r="473" spans="1:12" ht="12.75">
      <c r="A473" s="69"/>
      <c r="B473" s="13" t="s">
        <v>267</v>
      </c>
      <c r="C473" s="91"/>
      <c r="D473" s="10"/>
      <c r="E473" s="10"/>
      <c r="F473" s="10"/>
      <c r="G473" s="10"/>
      <c r="H473" s="67"/>
      <c r="I473" s="10"/>
      <c r="J473" s="10"/>
      <c r="K473" s="10"/>
      <c r="L473" s="102"/>
    </row>
    <row r="474" spans="1:12" ht="12.75">
      <c r="A474" s="69">
        <f>1</f>
        <v>1</v>
      </c>
      <c r="B474" s="12" t="s">
        <v>308</v>
      </c>
      <c r="C474" s="91">
        <v>104</v>
      </c>
      <c r="D474" s="10">
        <f t="shared" si="95"/>
        <v>54.77514</v>
      </c>
      <c r="E474" s="10">
        <v>42.07</v>
      </c>
      <c r="F474" s="10">
        <f>E474*30.2%</f>
        <v>12.70514</v>
      </c>
      <c r="G474" s="10">
        <v>49.25</v>
      </c>
      <c r="H474" s="67">
        <f t="shared" si="96"/>
        <v>107.3116484</v>
      </c>
      <c r="I474" s="10">
        <f>J474+K474</f>
        <v>58.0616484</v>
      </c>
      <c r="J474" s="10">
        <f>E474*1.06</f>
        <v>44.5942</v>
      </c>
      <c r="K474" s="10">
        <f t="shared" si="97"/>
        <v>13.4674484</v>
      </c>
      <c r="L474" s="102">
        <f t="shared" si="98"/>
        <v>1.031842773076923</v>
      </c>
    </row>
    <row r="475" spans="1:12" ht="12.75">
      <c r="A475" s="69">
        <f>A474+1</f>
        <v>2</v>
      </c>
      <c r="B475" s="12" t="s">
        <v>309</v>
      </c>
      <c r="C475" s="91">
        <v>104</v>
      </c>
      <c r="D475" s="10">
        <f t="shared" si="95"/>
        <v>54.77514</v>
      </c>
      <c r="E475" s="10">
        <v>42.07</v>
      </c>
      <c r="F475" s="10">
        <f>E475*30.2%</f>
        <v>12.70514</v>
      </c>
      <c r="G475" s="10">
        <v>49.25</v>
      </c>
      <c r="H475" s="67">
        <f t="shared" si="96"/>
        <v>107.3116484</v>
      </c>
      <c r="I475" s="10">
        <f>J475+K475</f>
        <v>58.0616484</v>
      </c>
      <c r="J475" s="10">
        <f>E475*1.06</f>
        <v>44.5942</v>
      </c>
      <c r="K475" s="10">
        <f t="shared" si="97"/>
        <v>13.4674484</v>
      </c>
      <c r="L475" s="102">
        <f t="shared" si="98"/>
        <v>1.031842773076923</v>
      </c>
    </row>
    <row r="476" spans="1:12" ht="12.75">
      <c r="A476" s="69">
        <f>A475+1</f>
        <v>3</v>
      </c>
      <c r="B476" s="12" t="s">
        <v>310</v>
      </c>
      <c r="C476" s="91">
        <v>162</v>
      </c>
      <c r="D476" s="10">
        <f t="shared" si="95"/>
        <v>85.42421999999999</v>
      </c>
      <c r="E476" s="10">
        <v>65.61</v>
      </c>
      <c r="F476" s="10">
        <f>E476*30.2%</f>
        <v>19.81422</v>
      </c>
      <c r="G476" s="10">
        <v>76.81</v>
      </c>
      <c r="H476" s="67">
        <f t="shared" si="96"/>
        <v>167.3596732</v>
      </c>
      <c r="I476" s="10">
        <f>J476+K476</f>
        <v>90.5496732</v>
      </c>
      <c r="J476" s="10">
        <f>E476*1.06</f>
        <v>69.5466</v>
      </c>
      <c r="K476" s="10">
        <f t="shared" si="97"/>
        <v>21.0030732</v>
      </c>
      <c r="L476" s="102">
        <f t="shared" si="98"/>
        <v>1.033084402469136</v>
      </c>
    </row>
    <row r="477" spans="1:12" ht="12.75">
      <c r="A477" s="69">
        <f>A476+1</f>
        <v>4</v>
      </c>
      <c r="B477" s="12" t="s">
        <v>311</v>
      </c>
      <c r="C477" s="91">
        <v>116.41</v>
      </c>
      <c r="D477" s="10">
        <v>61.29</v>
      </c>
      <c r="E477" s="10">
        <v>47.08</v>
      </c>
      <c r="F477" s="10">
        <f>E477*30.2%</f>
        <v>14.21816</v>
      </c>
      <c r="G477" s="10">
        <v>55.12</v>
      </c>
      <c r="H477" s="67">
        <f t="shared" si="96"/>
        <v>120.09604959999999</v>
      </c>
      <c r="I477" s="10">
        <f>J477+K477</f>
        <v>64.9760496</v>
      </c>
      <c r="J477" s="10">
        <f>E477*1.06</f>
        <v>49.9048</v>
      </c>
      <c r="K477" s="10">
        <f t="shared" si="97"/>
        <v>15.0712496</v>
      </c>
      <c r="L477" s="102">
        <f t="shared" si="98"/>
        <v>1.0316643724765913</v>
      </c>
    </row>
    <row r="478" spans="1:12" ht="12.75">
      <c r="A478" s="69">
        <f>A477+1</f>
        <v>5</v>
      </c>
      <c r="B478" s="12" t="s">
        <v>312</v>
      </c>
      <c r="C478" s="91">
        <v>42</v>
      </c>
      <c r="D478" s="10">
        <f t="shared" si="95"/>
        <v>22.17306</v>
      </c>
      <c r="E478" s="10">
        <v>17.03</v>
      </c>
      <c r="F478" s="10">
        <f>E478*30.2%</f>
        <v>5.14306</v>
      </c>
      <c r="G478" s="10">
        <v>19.94</v>
      </c>
      <c r="H478" s="67">
        <f t="shared" si="96"/>
        <v>43.44344360000001</v>
      </c>
      <c r="I478" s="10">
        <f>J478+K478</f>
        <v>23.503443600000004</v>
      </c>
      <c r="J478" s="10">
        <f>E478*1.06</f>
        <v>18.051800000000004</v>
      </c>
      <c r="K478" s="10">
        <f t="shared" si="97"/>
        <v>5.451643600000001</v>
      </c>
      <c r="L478" s="102">
        <f t="shared" si="98"/>
        <v>1.0343677047619049</v>
      </c>
    </row>
    <row r="479" spans="1:12" ht="12.75">
      <c r="A479" s="69"/>
      <c r="B479" s="13" t="s">
        <v>313</v>
      </c>
      <c r="C479" s="91"/>
      <c r="D479" s="10"/>
      <c r="E479" s="10"/>
      <c r="F479" s="10"/>
      <c r="G479" s="10"/>
      <c r="H479" s="67"/>
      <c r="I479" s="10"/>
      <c r="J479" s="10"/>
      <c r="K479" s="10"/>
      <c r="L479" s="102"/>
    </row>
    <row r="480" spans="1:12" ht="12.75">
      <c r="A480" s="69">
        <v>1</v>
      </c>
      <c r="B480" s="12" t="s">
        <v>314</v>
      </c>
      <c r="C480" s="91">
        <v>114</v>
      </c>
      <c r="D480" s="10">
        <f t="shared" si="95"/>
        <v>59.98314</v>
      </c>
      <c r="E480" s="10">
        <v>46.07</v>
      </c>
      <c r="F480" s="10">
        <f>E480*30.2%</f>
        <v>13.91314</v>
      </c>
      <c r="G480" s="10">
        <v>53.95</v>
      </c>
      <c r="H480" s="67">
        <f t="shared" si="96"/>
        <v>117.5321284</v>
      </c>
      <c r="I480" s="10">
        <f>J480+K480</f>
        <v>63.5821284</v>
      </c>
      <c r="J480" s="10">
        <f>E480*1.06</f>
        <v>48.8342</v>
      </c>
      <c r="K480" s="10">
        <f t="shared" si="97"/>
        <v>14.747928400000001</v>
      </c>
      <c r="L480" s="102">
        <f t="shared" si="98"/>
        <v>1.0309835824561404</v>
      </c>
    </row>
    <row r="481" spans="1:12" ht="12.75">
      <c r="A481" s="69"/>
      <c r="B481" s="13" t="s">
        <v>315</v>
      </c>
      <c r="C481" s="91"/>
      <c r="D481" s="10"/>
      <c r="E481" s="10"/>
      <c r="F481" s="10"/>
      <c r="G481" s="10"/>
      <c r="H481" s="67"/>
      <c r="I481" s="10"/>
      <c r="J481" s="10"/>
      <c r="K481" s="10"/>
      <c r="L481" s="102"/>
    </row>
    <row r="482" spans="1:12" ht="12.75">
      <c r="A482" s="69">
        <v>1</v>
      </c>
      <c r="B482" s="12" t="s">
        <v>316</v>
      </c>
      <c r="C482" s="91">
        <v>118</v>
      </c>
      <c r="D482" s="10">
        <f t="shared" si="95"/>
        <v>61.94916</v>
      </c>
      <c r="E482" s="10">
        <v>47.58</v>
      </c>
      <c r="F482" s="10">
        <f aca="true" t="shared" si="103" ref="F482:F490">E482*30.2%</f>
        <v>14.369159999999999</v>
      </c>
      <c r="G482" s="10">
        <v>55.7</v>
      </c>
      <c r="H482" s="67">
        <f t="shared" si="96"/>
        <v>121.3661096</v>
      </c>
      <c r="I482" s="10">
        <f aca="true" t="shared" si="104" ref="I482:I490">J482+K482</f>
        <v>65.6661096</v>
      </c>
      <c r="J482" s="10">
        <f aca="true" t="shared" si="105" ref="J482:J490">E482*1.06</f>
        <v>50.4348</v>
      </c>
      <c r="K482" s="10">
        <f t="shared" si="97"/>
        <v>15.231309600000001</v>
      </c>
      <c r="L482" s="102">
        <f t="shared" si="98"/>
        <v>1.028526352542373</v>
      </c>
    </row>
    <row r="483" spans="1:12" ht="12.75">
      <c r="A483" s="69">
        <f aca="true" t="shared" si="106" ref="A483:A490">A482+1</f>
        <v>2</v>
      </c>
      <c r="B483" s="12" t="s">
        <v>317</v>
      </c>
      <c r="C483" s="91">
        <v>151</v>
      </c>
      <c r="D483" s="10">
        <f t="shared" si="95"/>
        <v>79.5522</v>
      </c>
      <c r="E483" s="10">
        <v>61.1</v>
      </c>
      <c r="F483" s="10">
        <f t="shared" si="103"/>
        <v>18.4522</v>
      </c>
      <c r="G483" s="10">
        <v>71.54</v>
      </c>
      <c r="H483" s="67">
        <f t="shared" si="96"/>
        <v>155.86533200000002</v>
      </c>
      <c r="I483" s="10">
        <f t="shared" si="104"/>
        <v>84.325332</v>
      </c>
      <c r="J483" s="10">
        <f t="shared" si="105"/>
        <v>64.766</v>
      </c>
      <c r="K483" s="10">
        <f t="shared" si="97"/>
        <v>19.559332</v>
      </c>
      <c r="L483" s="102">
        <f t="shared" si="98"/>
        <v>1.0322207417218545</v>
      </c>
    </row>
    <row r="484" spans="1:12" ht="12.75">
      <c r="A484" s="69">
        <f t="shared" si="106"/>
        <v>3</v>
      </c>
      <c r="B484" s="12" t="s">
        <v>318</v>
      </c>
      <c r="C484" s="91">
        <v>128</v>
      </c>
      <c r="D484" s="10">
        <f t="shared" si="95"/>
        <v>67.15716</v>
      </c>
      <c r="E484" s="10">
        <v>51.58</v>
      </c>
      <c r="F484" s="10">
        <f t="shared" si="103"/>
        <v>15.57716</v>
      </c>
      <c r="G484" s="10">
        <v>60.4</v>
      </c>
      <c r="H484" s="67">
        <f t="shared" si="96"/>
        <v>131.5865896</v>
      </c>
      <c r="I484" s="10">
        <f t="shared" si="104"/>
        <v>71.18658959999999</v>
      </c>
      <c r="J484" s="10">
        <f t="shared" si="105"/>
        <v>54.6748</v>
      </c>
      <c r="K484" s="10">
        <f t="shared" si="97"/>
        <v>16.5117896</v>
      </c>
      <c r="L484" s="102">
        <f t="shared" si="98"/>
        <v>1.02802023125</v>
      </c>
    </row>
    <row r="485" spans="1:12" ht="12.75">
      <c r="A485" s="69">
        <f t="shared" si="106"/>
        <v>4</v>
      </c>
      <c r="B485" s="12" t="s">
        <v>319</v>
      </c>
      <c r="C485" s="91">
        <v>128</v>
      </c>
      <c r="D485" s="10">
        <f t="shared" si="95"/>
        <v>67.15716</v>
      </c>
      <c r="E485" s="10">
        <v>51.58</v>
      </c>
      <c r="F485" s="10">
        <f t="shared" si="103"/>
        <v>15.57716</v>
      </c>
      <c r="G485" s="10">
        <v>60.4</v>
      </c>
      <c r="H485" s="67">
        <f t="shared" si="96"/>
        <v>131.5865896</v>
      </c>
      <c r="I485" s="10">
        <f t="shared" si="104"/>
        <v>71.18658959999999</v>
      </c>
      <c r="J485" s="10">
        <f t="shared" si="105"/>
        <v>54.6748</v>
      </c>
      <c r="K485" s="10">
        <f t="shared" si="97"/>
        <v>16.5117896</v>
      </c>
      <c r="L485" s="102">
        <f t="shared" si="98"/>
        <v>1.02802023125</v>
      </c>
    </row>
    <row r="486" spans="1:12" ht="12.75">
      <c r="A486" s="69">
        <f t="shared" si="106"/>
        <v>5</v>
      </c>
      <c r="B486" s="12" t="s">
        <v>320</v>
      </c>
      <c r="C486" s="91">
        <v>128</v>
      </c>
      <c r="D486" s="10">
        <f t="shared" si="95"/>
        <v>67.15716</v>
      </c>
      <c r="E486" s="10">
        <v>51.58</v>
      </c>
      <c r="F486" s="10">
        <f t="shared" si="103"/>
        <v>15.57716</v>
      </c>
      <c r="G486" s="10">
        <v>60.4</v>
      </c>
      <c r="H486" s="67">
        <f t="shared" si="96"/>
        <v>131.5865896</v>
      </c>
      <c r="I486" s="10">
        <f t="shared" si="104"/>
        <v>71.18658959999999</v>
      </c>
      <c r="J486" s="10">
        <f t="shared" si="105"/>
        <v>54.6748</v>
      </c>
      <c r="K486" s="10">
        <f t="shared" si="97"/>
        <v>16.5117896</v>
      </c>
      <c r="L486" s="102">
        <f t="shared" si="98"/>
        <v>1.02802023125</v>
      </c>
    </row>
    <row r="487" spans="1:12" ht="12.75">
      <c r="A487" s="69">
        <f t="shared" si="106"/>
        <v>6</v>
      </c>
      <c r="B487" s="12" t="s">
        <v>321</v>
      </c>
      <c r="C487" s="91">
        <v>149</v>
      </c>
      <c r="D487" s="10">
        <f t="shared" si="95"/>
        <v>78.2502</v>
      </c>
      <c r="E487" s="10">
        <v>60.1</v>
      </c>
      <c r="F487" s="10">
        <f t="shared" si="103"/>
        <v>18.150199999999998</v>
      </c>
      <c r="G487" s="10">
        <v>70.36</v>
      </c>
      <c r="H487" s="67">
        <f t="shared" si="96"/>
        <v>153.30521199999998</v>
      </c>
      <c r="I487" s="10">
        <f t="shared" si="104"/>
        <v>82.945212</v>
      </c>
      <c r="J487" s="10">
        <f t="shared" si="105"/>
        <v>63.706</v>
      </c>
      <c r="K487" s="10">
        <f t="shared" si="97"/>
        <v>19.239212000000002</v>
      </c>
      <c r="L487" s="102">
        <f t="shared" si="98"/>
        <v>1.0288940402684563</v>
      </c>
    </row>
    <row r="488" spans="1:12" ht="12.75">
      <c r="A488" s="69">
        <f t="shared" si="106"/>
        <v>7</v>
      </c>
      <c r="B488" s="12" t="s">
        <v>322</v>
      </c>
      <c r="C488" s="91">
        <v>151</v>
      </c>
      <c r="D488" s="10">
        <f t="shared" si="95"/>
        <v>79.5522</v>
      </c>
      <c r="E488" s="10">
        <v>61.1</v>
      </c>
      <c r="F488" s="10">
        <f t="shared" si="103"/>
        <v>18.4522</v>
      </c>
      <c r="G488" s="10">
        <v>71.54</v>
      </c>
      <c r="H488" s="67">
        <f t="shared" si="96"/>
        <v>155.86533200000002</v>
      </c>
      <c r="I488" s="10">
        <f t="shared" si="104"/>
        <v>84.325332</v>
      </c>
      <c r="J488" s="10">
        <f t="shared" si="105"/>
        <v>64.766</v>
      </c>
      <c r="K488" s="10">
        <f t="shared" si="97"/>
        <v>19.559332</v>
      </c>
      <c r="L488" s="102">
        <f t="shared" si="98"/>
        <v>1.0322207417218545</v>
      </c>
    </row>
    <row r="489" spans="1:12" ht="12.75">
      <c r="A489" s="69">
        <f t="shared" si="106"/>
        <v>8</v>
      </c>
      <c r="B489" s="12" t="s">
        <v>323</v>
      </c>
      <c r="C489" s="91">
        <v>217</v>
      </c>
      <c r="D489" s="10">
        <f t="shared" si="95"/>
        <v>114.10728</v>
      </c>
      <c r="E489" s="10">
        <v>87.64</v>
      </c>
      <c r="F489" s="10">
        <f t="shared" si="103"/>
        <v>26.46728</v>
      </c>
      <c r="G489" s="10">
        <v>102.61</v>
      </c>
      <c r="H489" s="67">
        <f t="shared" si="96"/>
        <v>223.5637168</v>
      </c>
      <c r="I489" s="10">
        <f t="shared" si="104"/>
        <v>120.95371680000001</v>
      </c>
      <c r="J489" s="10">
        <f t="shared" si="105"/>
        <v>92.89840000000001</v>
      </c>
      <c r="K489" s="10">
        <f t="shared" si="97"/>
        <v>28.055316800000003</v>
      </c>
      <c r="L489" s="102">
        <f t="shared" si="98"/>
        <v>1.030247542857143</v>
      </c>
    </row>
    <row r="490" spans="1:12" ht="12.75">
      <c r="A490" s="69">
        <f t="shared" si="106"/>
        <v>9</v>
      </c>
      <c r="B490" s="12" t="s">
        <v>324</v>
      </c>
      <c r="C490" s="91">
        <v>124</v>
      </c>
      <c r="D490" s="10">
        <f t="shared" si="95"/>
        <v>65.20416</v>
      </c>
      <c r="E490" s="10">
        <v>50.08</v>
      </c>
      <c r="F490" s="10">
        <f t="shared" si="103"/>
        <v>15.12416</v>
      </c>
      <c r="G490" s="10">
        <v>58.64</v>
      </c>
      <c r="H490" s="67">
        <f t="shared" si="96"/>
        <v>127.7564096</v>
      </c>
      <c r="I490" s="10">
        <f t="shared" si="104"/>
        <v>69.1164096</v>
      </c>
      <c r="J490" s="10">
        <f t="shared" si="105"/>
        <v>53.0848</v>
      </c>
      <c r="K490" s="10">
        <f t="shared" si="97"/>
        <v>16.0316096</v>
      </c>
      <c r="L490" s="102">
        <f t="shared" si="98"/>
        <v>1.0302936258064517</v>
      </c>
    </row>
    <row r="491" spans="1:12" ht="12.75">
      <c r="A491" s="69"/>
      <c r="B491" s="13" t="s">
        <v>325</v>
      </c>
      <c r="C491" s="91"/>
      <c r="D491" s="10"/>
      <c r="E491" s="10"/>
      <c r="F491" s="10"/>
      <c r="G491" s="10"/>
      <c r="H491" s="67"/>
      <c r="I491" s="10"/>
      <c r="J491" s="10"/>
      <c r="K491" s="10"/>
      <c r="L491" s="102"/>
    </row>
    <row r="492" spans="1:12" ht="12.75">
      <c r="A492" s="69">
        <v>1</v>
      </c>
      <c r="B492" s="12" t="s">
        <v>326</v>
      </c>
      <c r="C492" s="91">
        <v>151</v>
      </c>
      <c r="D492" s="10">
        <f t="shared" si="95"/>
        <v>79.5522</v>
      </c>
      <c r="E492" s="10">
        <v>61.1</v>
      </c>
      <c r="F492" s="10">
        <f aca="true" t="shared" si="107" ref="F492:F498">E492*30.2%</f>
        <v>18.4522</v>
      </c>
      <c r="G492" s="10">
        <v>71.54</v>
      </c>
      <c r="H492" s="67">
        <f t="shared" si="96"/>
        <v>155.86533200000002</v>
      </c>
      <c r="I492" s="10">
        <f aca="true" t="shared" si="108" ref="I492:I498">J492+K492</f>
        <v>84.325332</v>
      </c>
      <c r="J492" s="10">
        <f aca="true" t="shared" si="109" ref="J492:J498">E492*1.06</f>
        <v>64.766</v>
      </c>
      <c r="K492" s="10">
        <f t="shared" si="97"/>
        <v>19.559332</v>
      </c>
      <c r="L492" s="102">
        <f t="shared" si="98"/>
        <v>1.0322207417218545</v>
      </c>
    </row>
    <row r="493" spans="1:12" ht="12.75">
      <c r="A493" s="69">
        <f aca="true" t="shared" si="110" ref="A493:A498">A492+1</f>
        <v>2</v>
      </c>
      <c r="B493" s="12" t="s">
        <v>327</v>
      </c>
      <c r="C493" s="91">
        <v>140</v>
      </c>
      <c r="D493" s="10">
        <f t="shared" si="95"/>
        <v>73.68018000000001</v>
      </c>
      <c r="E493" s="10">
        <v>56.59</v>
      </c>
      <c r="F493" s="10">
        <f t="shared" si="107"/>
        <v>17.09018</v>
      </c>
      <c r="G493" s="10">
        <v>66.26</v>
      </c>
      <c r="H493" s="67">
        <f t="shared" si="96"/>
        <v>144.36099080000002</v>
      </c>
      <c r="I493" s="10">
        <f t="shared" si="108"/>
        <v>78.1009908</v>
      </c>
      <c r="J493" s="10">
        <f t="shared" si="109"/>
        <v>59.985400000000006</v>
      </c>
      <c r="K493" s="10">
        <f t="shared" si="97"/>
        <v>18.1155908</v>
      </c>
      <c r="L493" s="102">
        <f t="shared" si="98"/>
        <v>1.0311499342857144</v>
      </c>
    </row>
    <row r="494" spans="1:12" ht="12.75">
      <c r="A494" s="69">
        <f t="shared" si="110"/>
        <v>3</v>
      </c>
      <c r="B494" s="12" t="s">
        <v>439</v>
      </c>
      <c r="C494" s="91">
        <v>218</v>
      </c>
      <c r="D494" s="10">
        <f t="shared" si="95"/>
        <v>114.75828</v>
      </c>
      <c r="E494" s="10">
        <v>88.14</v>
      </c>
      <c r="F494" s="10">
        <f t="shared" si="107"/>
        <v>26.61828</v>
      </c>
      <c r="G494" s="10">
        <v>103.2</v>
      </c>
      <c r="H494" s="67">
        <f t="shared" si="96"/>
        <v>224.8437768</v>
      </c>
      <c r="I494" s="10">
        <f t="shared" si="108"/>
        <v>121.64377680000001</v>
      </c>
      <c r="J494" s="10">
        <f t="shared" si="109"/>
        <v>93.42840000000001</v>
      </c>
      <c r="K494" s="10">
        <f t="shared" si="97"/>
        <v>28.2153768</v>
      </c>
      <c r="L494" s="102">
        <f t="shared" si="98"/>
        <v>1.0313934715596331</v>
      </c>
    </row>
    <row r="495" spans="1:12" ht="12.75">
      <c r="A495" s="69">
        <f t="shared" si="110"/>
        <v>4</v>
      </c>
      <c r="B495" s="12" t="s">
        <v>328</v>
      </c>
      <c r="C495" s="91">
        <v>146</v>
      </c>
      <c r="D495" s="10">
        <f t="shared" si="95"/>
        <v>76.9482</v>
      </c>
      <c r="E495" s="10">
        <v>59.1</v>
      </c>
      <c r="F495" s="10">
        <f t="shared" si="107"/>
        <v>17.8482</v>
      </c>
      <c r="G495" s="10">
        <v>69.19</v>
      </c>
      <c r="H495" s="67">
        <f t="shared" si="96"/>
        <v>150.755092</v>
      </c>
      <c r="I495" s="10">
        <f t="shared" si="108"/>
        <v>81.565092</v>
      </c>
      <c r="J495" s="10">
        <f t="shared" si="109"/>
        <v>62.64600000000001</v>
      </c>
      <c r="K495" s="10">
        <f t="shared" si="97"/>
        <v>18.919092000000003</v>
      </c>
      <c r="L495" s="102">
        <f t="shared" si="98"/>
        <v>1.0325691232876713</v>
      </c>
    </row>
    <row r="496" spans="1:12" ht="12.75">
      <c r="A496" s="69">
        <f t="shared" si="110"/>
        <v>5</v>
      </c>
      <c r="B496" s="12" t="s">
        <v>440</v>
      </c>
      <c r="C496" s="91">
        <v>151</v>
      </c>
      <c r="D496" s="10">
        <f t="shared" si="95"/>
        <v>79.5522</v>
      </c>
      <c r="E496" s="10">
        <v>61.1</v>
      </c>
      <c r="F496" s="10">
        <f t="shared" si="107"/>
        <v>18.4522</v>
      </c>
      <c r="G496" s="10">
        <v>71.54</v>
      </c>
      <c r="H496" s="67">
        <f t="shared" si="96"/>
        <v>155.86533200000002</v>
      </c>
      <c r="I496" s="10">
        <f t="shared" si="108"/>
        <v>84.325332</v>
      </c>
      <c r="J496" s="10">
        <f t="shared" si="109"/>
        <v>64.766</v>
      </c>
      <c r="K496" s="10">
        <f t="shared" si="97"/>
        <v>19.559332</v>
      </c>
      <c r="L496" s="102">
        <f t="shared" si="98"/>
        <v>1.0322207417218545</v>
      </c>
    </row>
    <row r="497" spans="1:12" ht="12.75">
      <c r="A497" s="69">
        <f t="shared" si="110"/>
        <v>6</v>
      </c>
      <c r="B497" s="12" t="s">
        <v>441</v>
      </c>
      <c r="C497" s="91">
        <v>182</v>
      </c>
      <c r="D497" s="10">
        <f t="shared" si="95"/>
        <v>95.85324</v>
      </c>
      <c r="E497" s="10">
        <v>73.62</v>
      </c>
      <c r="F497" s="10">
        <f t="shared" si="107"/>
        <v>22.233240000000002</v>
      </c>
      <c r="G497" s="10">
        <v>86.2</v>
      </c>
      <c r="H497" s="67">
        <f t="shared" si="96"/>
        <v>187.80443440000002</v>
      </c>
      <c r="I497" s="10">
        <f t="shared" si="108"/>
        <v>101.60443440000002</v>
      </c>
      <c r="J497" s="10">
        <f t="shared" si="109"/>
        <v>78.03720000000001</v>
      </c>
      <c r="K497" s="10">
        <f t="shared" si="97"/>
        <v>23.567234400000004</v>
      </c>
      <c r="L497" s="102">
        <f t="shared" si="98"/>
        <v>1.0318924967032967</v>
      </c>
    </row>
    <row r="498" spans="1:12" ht="12.75">
      <c r="A498" s="69">
        <f t="shared" si="110"/>
        <v>7</v>
      </c>
      <c r="B498" s="12" t="s">
        <v>329</v>
      </c>
      <c r="C498" s="91">
        <v>42</v>
      </c>
      <c r="D498" s="10">
        <f t="shared" si="95"/>
        <v>22.17306</v>
      </c>
      <c r="E498" s="10">
        <v>17.03</v>
      </c>
      <c r="F498" s="10">
        <f t="shared" si="107"/>
        <v>5.14306</v>
      </c>
      <c r="G498" s="10">
        <v>19.94</v>
      </c>
      <c r="H498" s="67">
        <f t="shared" si="96"/>
        <v>43.44344360000001</v>
      </c>
      <c r="I498" s="10">
        <f t="shared" si="108"/>
        <v>23.503443600000004</v>
      </c>
      <c r="J498" s="10">
        <f t="shared" si="109"/>
        <v>18.051800000000004</v>
      </c>
      <c r="K498" s="10">
        <f t="shared" si="97"/>
        <v>5.451643600000001</v>
      </c>
      <c r="L498" s="102">
        <f t="shared" si="98"/>
        <v>1.0343677047619049</v>
      </c>
    </row>
    <row r="499" spans="1:12" ht="12.75">
      <c r="A499" s="69"/>
      <c r="B499" s="13" t="s">
        <v>330</v>
      </c>
      <c r="C499" s="91"/>
      <c r="D499" s="10"/>
      <c r="E499" s="10"/>
      <c r="F499" s="10"/>
      <c r="G499" s="10"/>
      <c r="H499" s="67"/>
      <c r="I499" s="10"/>
      <c r="J499" s="10"/>
      <c r="K499" s="10"/>
      <c r="L499" s="102"/>
    </row>
    <row r="500" spans="1:12" ht="12.75">
      <c r="A500" s="69">
        <v>1</v>
      </c>
      <c r="B500" s="12" t="s">
        <v>331</v>
      </c>
      <c r="C500" s="91">
        <v>348</v>
      </c>
      <c r="D500" s="10">
        <f t="shared" si="95"/>
        <v>183.23046</v>
      </c>
      <c r="E500" s="10">
        <v>140.73</v>
      </c>
      <c r="F500" s="10">
        <f aca="true" t="shared" si="111" ref="F500:F510">E500*30.2%</f>
        <v>42.50046</v>
      </c>
      <c r="G500" s="10">
        <v>164.77</v>
      </c>
      <c r="H500" s="67">
        <f t="shared" si="96"/>
        <v>358.9942876</v>
      </c>
      <c r="I500" s="10">
        <f aca="true" t="shared" si="112" ref="I500:I510">J500+K500</f>
        <v>194.2242876</v>
      </c>
      <c r="J500" s="10">
        <f aca="true" t="shared" si="113" ref="J500:J510">E500*1.06</f>
        <v>149.1738</v>
      </c>
      <c r="K500" s="10">
        <f t="shared" si="97"/>
        <v>45.0504876</v>
      </c>
      <c r="L500" s="102">
        <f t="shared" si="98"/>
        <v>1.0315927804597702</v>
      </c>
    </row>
    <row r="501" spans="1:12" ht="12.75">
      <c r="A501" s="69">
        <f aca="true" t="shared" si="114" ref="A501:A510">A500+1</f>
        <v>2</v>
      </c>
      <c r="B501" s="12" t="s">
        <v>332</v>
      </c>
      <c r="C501" s="91">
        <v>141</v>
      </c>
      <c r="D501" s="10">
        <f t="shared" si="95"/>
        <v>74.33118</v>
      </c>
      <c r="E501" s="10">
        <v>57.09</v>
      </c>
      <c r="F501" s="10">
        <f t="shared" si="111"/>
        <v>17.24118</v>
      </c>
      <c r="G501" s="10">
        <v>66.85</v>
      </c>
      <c r="H501" s="67">
        <f t="shared" si="96"/>
        <v>145.64105080000002</v>
      </c>
      <c r="I501" s="10">
        <f t="shared" si="112"/>
        <v>78.79105080000001</v>
      </c>
      <c r="J501" s="10">
        <f t="shared" si="113"/>
        <v>60.51540000000001</v>
      </c>
      <c r="K501" s="10">
        <f t="shared" si="97"/>
        <v>18.2756508</v>
      </c>
      <c r="L501" s="102">
        <f t="shared" si="98"/>
        <v>1.0329152539007094</v>
      </c>
    </row>
    <row r="502" spans="1:12" ht="12.75">
      <c r="A502" s="69">
        <f t="shared" si="114"/>
        <v>3</v>
      </c>
      <c r="B502" s="12" t="s">
        <v>333</v>
      </c>
      <c r="C502" s="91">
        <v>248</v>
      </c>
      <c r="D502" s="10">
        <f t="shared" si="95"/>
        <v>130.40832</v>
      </c>
      <c r="E502" s="10">
        <v>100.16</v>
      </c>
      <c r="F502" s="10">
        <f t="shared" si="111"/>
        <v>30.24832</v>
      </c>
      <c r="G502" s="10">
        <v>117.27</v>
      </c>
      <c r="H502" s="67">
        <f t="shared" si="96"/>
        <v>255.50281919999998</v>
      </c>
      <c r="I502" s="10">
        <f t="shared" si="112"/>
        <v>138.2328192</v>
      </c>
      <c r="J502" s="10">
        <f t="shared" si="113"/>
        <v>106.1696</v>
      </c>
      <c r="K502" s="10">
        <f t="shared" si="97"/>
        <v>32.0632192</v>
      </c>
      <c r="L502" s="102">
        <f t="shared" si="98"/>
        <v>1.0302533032258063</v>
      </c>
    </row>
    <row r="503" spans="1:12" ht="12.75">
      <c r="A503" s="69">
        <f t="shared" si="114"/>
        <v>4</v>
      </c>
      <c r="B503" s="12" t="s">
        <v>334</v>
      </c>
      <c r="C503" s="91">
        <v>239</v>
      </c>
      <c r="D503" s="10">
        <f t="shared" si="95"/>
        <v>125.85131999999999</v>
      </c>
      <c r="E503" s="10">
        <v>96.66</v>
      </c>
      <c r="F503" s="10">
        <f t="shared" si="111"/>
        <v>29.191319999999997</v>
      </c>
      <c r="G503" s="10">
        <v>113.17</v>
      </c>
      <c r="H503" s="67">
        <f t="shared" si="96"/>
        <v>246.5723992</v>
      </c>
      <c r="I503" s="10">
        <f t="shared" si="112"/>
        <v>133.4023992</v>
      </c>
      <c r="J503" s="10">
        <f t="shared" si="113"/>
        <v>102.4596</v>
      </c>
      <c r="K503" s="10">
        <f t="shared" si="97"/>
        <v>30.942799199999996</v>
      </c>
      <c r="L503" s="102">
        <f t="shared" si="98"/>
        <v>1.031683678661088</v>
      </c>
    </row>
    <row r="504" spans="1:12" ht="12.75">
      <c r="A504" s="69">
        <f t="shared" si="114"/>
        <v>5</v>
      </c>
      <c r="B504" s="12" t="s">
        <v>335</v>
      </c>
      <c r="C504" s="91">
        <v>141</v>
      </c>
      <c r="D504" s="10">
        <f t="shared" si="95"/>
        <v>74.33118</v>
      </c>
      <c r="E504" s="10">
        <v>57.09</v>
      </c>
      <c r="F504" s="10">
        <f t="shared" si="111"/>
        <v>17.24118</v>
      </c>
      <c r="G504" s="10">
        <v>66.85</v>
      </c>
      <c r="H504" s="67">
        <f t="shared" si="96"/>
        <v>145.64105080000002</v>
      </c>
      <c r="I504" s="10">
        <f t="shared" si="112"/>
        <v>78.79105080000001</v>
      </c>
      <c r="J504" s="10">
        <f t="shared" si="113"/>
        <v>60.51540000000001</v>
      </c>
      <c r="K504" s="10">
        <f t="shared" si="97"/>
        <v>18.2756508</v>
      </c>
      <c r="L504" s="102">
        <f t="shared" si="98"/>
        <v>1.0329152539007094</v>
      </c>
    </row>
    <row r="505" spans="1:12" ht="12.75">
      <c r="A505" s="69">
        <f t="shared" si="114"/>
        <v>6</v>
      </c>
      <c r="B505" s="12" t="s">
        <v>336</v>
      </c>
      <c r="C505" s="91">
        <v>123</v>
      </c>
      <c r="D505" s="10">
        <f t="shared" si="95"/>
        <v>64.55315999999999</v>
      </c>
      <c r="E505" s="10">
        <v>49.58</v>
      </c>
      <c r="F505" s="10">
        <f t="shared" si="111"/>
        <v>14.973159999999998</v>
      </c>
      <c r="G505" s="10">
        <v>58.05</v>
      </c>
      <c r="H505" s="67">
        <f t="shared" si="96"/>
        <v>126.47634959999999</v>
      </c>
      <c r="I505" s="10">
        <f t="shared" si="112"/>
        <v>68.4263496</v>
      </c>
      <c r="J505" s="10">
        <f t="shared" si="113"/>
        <v>52.5548</v>
      </c>
      <c r="K505" s="10">
        <f t="shared" si="97"/>
        <v>15.8715496</v>
      </c>
      <c r="L505" s="102">
        <f t="shared" si="98"/>
        <v>1.0282630048780488</v>
      </c>
    </row>
    <row r="506" spans="1:12" ht="12.75">
      <c r="A506" s="69">
        <f t="shared" si="114"/>
        <v>7</v>
      </c>
      <c r="B506" s="12" t="s">
        <v>337</v>
      </c>
      <c r="C506" s="91">
        <v>123</v>
      </c>
      <c r="D506" s="10">
        <f t="shared" si="95"/>
        <v>64.55315999999999</v>
      </c>
      <c r="E506" s="10">
        <v>49.58</v>
      </c>
      <c r="F506" s="10">
        <f t="shared" si="111"/>
        <v>14.973159999999998</v>
      </c>
      <c r="G506" s="10">
        <v>58.05</v>
      </c>
      <c r="H506" s="67">
        <f t="shared" si="96"/>
        <v>126.47634959999999</v>
      </c>
      <c r="I506" s="10">
        <f t="shared" si="112"/>
        <v>68.4263496</v>
      </c>
      <c r="J506" s="10">
        <f t="shared" si="113"/>
        <v>52.5548</v>
      </c>
      <c r="K506" s="10">
        <f t="shared" si="97"/>
        <v>15.8715496</v>
      </c>
      <c r="L506" s="102">
        <f t="shared" si="98"/>
        <v>1.0282630048780488</v>
      </c>
    </row>
    <row r="507" spans="1:12" ht="12.75">
      <c r="A507" s="69">
        <f t="shared" si="114"/>
        <v>8</v>
      </c>
      <c r="B507" s="12" t="s">
        <v>338</v>
      </c>
      <c r="C507" s="91">
        <v>123</v>
      </c>
      <c r="D507" s="10">
        <f t="shared" si="95"/>
        <v>64.55315999999999</v>
      </c>
      <c r="E507" s="10">
        <v>49.58</v>
      </c>
      <c r="F507" s="10">
        <f t="shared" si="111"/>
        <v>14.973159999999998</v>
      </c>
      <c r="G507" s="10">
        <v>58.05</v>
      </c>
      <c r="H507" s="67">
        <f t="shared" si="96"/>
        <v>126.47634959999999</v>
      </c>
      <c r="I507" s="10">
        <f t="shared" si="112"/>
        <v>68.4263496</v>
      </c>
      <c r="J507" s="10">
        <f t="shared" si="113"/>
        <v>52.5548</v>
      </c>
      <c r="K507" s="10">
        <f t="shared" si="97"/>
        <v>15.8715496</v>
      </c>
      <c r="L507" s="102">
        <f t="shared" si="98"/>
        <v>1.0282630048780488</v>
      </c>
    </row>
    <row r="508" spans="1:12" ht="12.75">
      <c r="A508" s="69">
        <f t="shared" si="114"/>
        <v>9</v>
      </c>
      <c r="B508" s="12" t="s">
        <v>339</v>
      </c>
      <c r="C508" s="91">
        <v>125</v>
      </c>
      <c r="D508" s="10">
        <f t="shared" si="95"/>
        <v>65.85516</v>
      </c>
      <c r="E508" s="10">
        <v>50.58</v>
      </c>
      <c r="F508" s="10">
        <f t="shared" si="111"/>
        <v>15.27516</v>
      </c>
      <c r="G508" s="10">
        <v>59.22</v>
      </c>
      <c r="H508" s="67">
        <f t="shared" si="96"/>
        <v>129.02646959999998</v>
      </c>
      <c r="I508" s="10">
        <f t="shared" si="112"/>
        <v>69.8064696</v>
      </c>
      <c r="J508" s="10">
        <f t="shared" si="113"/>
        <v>53.6148</v>
      </c>
      <c r="K508" s="10">
        <f t="shared" si="97"/>
        <v>16.1916696</v>
      </c>
      <c r="L508" s="102">
        <f t="shared" si="98"/>
        <v>1.0322117567999998</v>
      </c>
    </row>
    <row r="509" spans="1:12" ht="12.75">
      <c r="A509" s="69">
        <f t="shared" si="114"/>
        <v>10</v>
      </c>
      <c r="B509" s="12" t="s">
        <v>759</v>
      </c>
      <c r="C509" s="91">
        <v>248</v>
      </c>
      <c r="D509" s="10">
        <f t="shared" si="95"/>
        <v>130.40832</v>
      </c>
      <c r="E509" s="10">
        <v>100.16</v>
      </c>
      <c r="F509" s="10">
        <f t="shared" si="111"/>
        <v>30.24832</v>
      </c>
      <c r="G509" s="10">
        <v>117.27</v>
      </c>
      <c r="H509" s="67">
        <f t="shared" si="96"/>
        <v>255.50281919999998</v>
      </c>
      <c r="I509" s="10">
        <f t="shared" si="112"/>
        <v>138.2328192</v>
      </c>
      <c r="J509" s="10">
        <f t="shared" si="113"/>
        <v>106.1696</v>
      </c>
      <c r="K509" s="10">
        <f t="shared" si="97"/>
        <v>32.0632192</v>
      </c>
      <c r="L509" s="102">
        <f t="shared" si="98"/>
        <v>1.0302533032258063</v>
      </c>
    </row>
    <row r="510" spans="1:12" ht="12.75">
      <c r="A510" s="69">
        <f t="shared" si="114"/>
        <v>11</v>
      </c>
      <c r="B510" s="12" t="s">
        <v>340</v>
      </c>
      <c r="C510" s="91">
        <v>89</v>
      </c>
      <c r="D510" s="10">
        <f t="shared" si="95"/>
        <v>46.95012</v>
      </c>
      <c r="E510" s="10">
        <v>36.06</v>
      </c>
      <c r="F510" s="10">
        <f t="shared" si="111"/>
        <v>10.89012</v>
      </c>
      <c r="G510" s="10">
        <v>42.22</v>
      </c>
      <c r="H510" s="67">
        <f t="shared" si="96"/>
        <v>91.9871272</v>
      </c>
      <c r="I510" s="10">
        <f t="shared" si="112"/>
        <v>49.767127200000004</v>
      </c>
      <c r="J510" s="10">
        <f t="shared" si="113"/>
        <v>38.223600000000005</v>
      </c>
      <c r="K510" s="10">
        <f t="shared" si="97"/>
        <v>11.543527200000002</v>
      </c>
      <c r="L510" s="102">
        <f t="shared" si="98"/>
        <v>1.0335632269662922</v>
      </c>
    </row>
    <row r="511" spans="1:12" ht="38.25">
      <c r="A511" s="72"/>
      <c r="B511" s="11" t="s">
        <v>645</v>
      </c>
      <c r="C511" s="91"/>
      <c r="D511" s="10"/>
      <c r="E511" s="10"/>
      <c r="F511" s="10"/>
      <c r="G511" s="10"/>
      <c r="H511" s="67"/>
      <c r="I511" s="10"/>
      <c r="J511" s="10"/>
      <c r="K511" s="10"/>
      <c r="L511" s="102"/>
    </row>
    <row r="512" spans="1:12" ht="12.75">
      <c r="A512" s="73">
        <v>1</v>
      </c>
      <c r="B512" s="23" t="s">
        <v>496</v>
      </c>
      <c r="C512" s="91"/>
      <c r="D512" s="10"/>
      <c r="E512" s="10"/>
      <c r="F512" s="10"/>
      <c r="G512" s="10"/>
      <c r="H512" s="67"/>
      <c r="I512" s="10"/>
      <c r="J512" s="10"/>
      <c r="K512" s="10"/>
      <c r="L512" s="102"/>
    </row>
    <row r="513" spans="1:12" ht="12.75">
      <c r="A513" s="74" t="s">
        <v>497</v>
      </c>
      <c r="B513" s="24" t="s">
        <v>498</v>
      </c>
      <c r="C513" s="91">
        <v>271</v>
      </c>
      <c r="D513" s="10">
        <f t="shared" si="95"/>
        <v>148.01136000000002</v>
      </c>
      <c r="E513" s="10">
        <v>113.68</v>
      </c>
      <c r="F513" s="10">
        <f>E513*30.2%</f>
        <v>34.331360000000004</v>
      </c>
      <c r="G513" s="10">
        <v>122.56</v>
      </c>
      <c r="H513" s="67">
        <f t="shared" si="96"/>
        <v>279.45204160000003</v>
      </c>
      <c r="I513" s="10">
        <f>J513+K513</f>
        <v>156.89204160000003</v>
      </c>
      <c r="J513" s="10">
        <f>E513*1.06</f>
        <v>120.50080000000001</v>
      </c>
      <c r="K513" s="10">
        <f t="shared" si="97"/>
        <v>36.3912416</v>
      </c>
      <c r="L513" s="102">
        <f t="shared" si="98"/>
        <v>1.031188345387454</v>
      </c>
    </row>
    <row r="514" spans="1:12" ht="12.75">
      <c r="A514" s="74" t="s">
        <v>499</v>
      </c>
      <c r="B514" s="24" t="s">
        <v>500</v>
      </c>
      <c r="C514" s="91">
        <v>271</v>
      </c>
      <c r="D514" s="10">
        <f t="shared" si="95"/>
        <v>148.01136000000002</v>
      </c>
      <c r="E514" s="10">
        <v>113.68</v>
      </c>
      <c r="F514" s="10">
        <f>E514*30.2%</f>
        <v>34.331360000000004</v>
      </c>
      <c r="G514" s="10">
        <v>122.56</v>
      </c>
      <c r="H514" s="67">
        <f t="shared" si="96"/>
        <v>279.45204160000003</v>
      </c>
      <c r="I514" s="10">
        <f>J514+K514</f>
        <v>156.89204160000003</v>
      </c>
      <c r="J514" s="10">
        <f>E514*1.06</f>
        <v>120.50080000000001</v>
      </c>
      <c r="K514" s="10">
        <f t="shared" si="97"/>
        <v>36.3912416</v>
      </c>
      <c r="L514" s="102">
        <f t="shared" si="98"/>
        <v>1.031188345387454</v>
      </c>
    </row>
    <row r="515" spans="1:12" ht="12.75">
      <c r="A515" s="74" t="s">
        <v>501</v>
      </c>
      <c r="B515" s="24" t="s">
        <v>502</v>
      </c>
      <c r="C515" s="91">
        <v>271</v>
      </c>
      <c r="D515" s="10">
        <f t="shared" si="95"/>
        <v>148.01136000000002</v>
      </c>
      <c r="E515" s="10">
        <v>113.68</v>
      </c>
      <c r="F515" s="10">
        <f>E515*30.2%</f>
        <v>34.331360000000004</v>
      </c>
      <c r="G515" s="10">
        <v>122.56</v>
      </c>
      <c r="H515" s="67">
        <f t="shared" si="96"/>
        <v>279.45204160000003</v>
      </c>
      <c r="I515" s="10">
        <f>J515+K515</f>
        <v>156.89204160000003</v>
      </c>
      <c r="J515" s="10">
        <f>E515*1.06</f>
        <v>120.50080000000001</v>
      </c>
      <c r="K515" s="10">
        <f t="shared" si="97"/>
        <v>36.3912416</v>
      </c>
      <c r="L515" s="102">
        <f t="shared" si="98"/>
        <v>1.031188345387454</v>
      </c>
    </row>
    <row r="516" spans="1:12" ht="12.75">
      <c r="A516" s="74" t="s">
        <v>503</v>
      </c>
      <c r="B516" s="24" t="s">
        <v>504</v>
      </c>
      <c r="C516" s="91">
        <v>271</v>
      </c>
      <c r="D516" s="10">
        <f t="shared" si="95"/>
        <v>148.01136000000002</v>
      </c>
      <c r="E516" s="10">
        <v>113.68</v>
      </c>
      <c r="F516" s="10">
        <f>E516*30.2%</f>
        <v>34.331360000000004</v>
      </c>
      <c r="G516" s="10">
        <v>122.56</v>
      </c>
      <c r="H516" s="67">
        <f t="shared" si="96"/>
        <v>279.45204160000003</v>
      </c>
      <c r="I516" s="10">
        <f>J516+K516</f>
        <v>156.89204160000003</v>
      </c>
      <c r="J516" s="10">
        <f>E516*1.06</f>
        <v>120.50080000000001</v>
      </c>
      <c r="K516" s="10">
        <f t="shared" si="97"/>
        <v>36.3912416</v>
      </c>
      <c r="L516" s="102">
        <f t="shared" si="98"/>
        <v>1.031188345387454</v>
      </c>
    </row>
    <row r="517" spans="1:12" ht="12.75">
      <c r="A517" s="73">
        <v>2</v>
      </c>
      <c r="B517" s="23" t="s">
        <v>505</v>
      </c>
      <c r="C517" s="91"/>
      <c r="D517" s="10"/>
      <c r="E517" s="10"/>
      <c r="F517" s="10"/>
      <c r="G517" s="10"/>
      <c r="H517" s="67"/>
      <c r="I517" s="10"/>
      <c r="J517" s="10"/>
      <c r="K517" s="10"/>
      <c r="L517" s="102"/>
    </row>
    <row r="518" spans="1:12" ht="12.75">
      <c r="A518" s="74" t="s">
        <v>506</v>
      </c>
      <c r="B518" s="24" t="s">
        <v>507</v>
      </c>
      <c r="C518" s="91">
        <v>274</v>
      </c>
      <c r="D518" s="10">
        <f t="shared" si="95"/>
        <v>149.82113999999999</v>
      </c>
      <c r="E518" s="10">
        <v>115.07</v>
      </c>
      <c r="F518" s="10">
        <f>E518*30.2%</f>
        <v>34.75114</v>
      </c>
      <c r="G518" s="10">
        <v>124.05</v>
      </c>
      <c r="H518" s="67">
        <f t="shared" si="96"/>
        <v>282.8604084</v>
      </c>
      <c r="I518" s="10">
        <f>J518+K518</f>
        <v>158.8104084</v>
      </c>
      <c r="J518" s="10">
        <f>E518*1.06</f>
        <v>121.9742</v>
      </c>
      <c r="K518" s="10">
        <f t="shared" si="97"/>
        <v>36.8362084</v>
      </c>
      <c r="L518" s="102">
        <f t="shared" si="98"/>
        <v>1.0323372569343066</v>
      </c>
    </row>
    <row r="519" spans="1:12" ht="12.75">
      <c r="A519" s="74" t="s">
        <v>508</v>
      </c>
      <c r="B519" s="24" t="s">
        <v>509</v>
      </c>
      <c r="C519" s="91">
        <v>274</v>
      </c>
      <c r="D519" s="10">
        <f t="shared" si="95"/>
        <v>149.82113999999999</v>
      </c>
      <c r="E519" s="10">
        <v>115.07</v>
      </c>
      <c r="F519" s="10">
        <f>E519*30.2%</f>
        <v>34.75114</v>
      </c>
      <c r="G519" s="10">
        <v>124.05</v>
      </c>
      <c r="H519" s="67">
        <f t="shared" si="96"/>
        <v>282.8604084</v>
      </c>
      <c r="I519" s="10">
        <f>J519+K519</f>
        <v>158.8104084</v>
      </c>
      <c r="J519" s="10">
        <f>E519*1.06</f>
        <v>121.9742</v>
      </c>
      <c r="K519" s="10">
        <f t="shared" si="97"/>
        <v>36.8362084</v>
      </c>
      <c r="L519" s="102">
        <f t="shared" si="98"/>
        <v>1.0323372569343066</v>
      </c>
    </row>
    <row r="520" spans="1:12" ht="12.75">
      <c r="A520" s="74" t="s">
        <v>510</v>
      </c>
      <c r="B520" s="24" t="s">
        <v>511</v>
      </c>
      <c r="C520" s="91">
        <v>274</v>
      </c>
      <c r="D520" s="10">
        <f t="shared" si="95"/>
        <v>149.82113999999999</v>
      </c>
      <c r="E520" s="10">
        <v>115.07</v>
      </c>
      <c r="F520" s="10">
        <f>E520*30.2%</f>
        <v>34.75114</v>
      </c>
      <c r="G520" s="10">
        <v>124.05</v>
      </c>
      <c r="H520" s="67">
        <f t="shared" si="96"/>
        <v>282.8604084</v>
      </c>
      <c r="I520" s="10">
        <f>J520+K520</f>
        <v>158.8104084</v>
      </c>
      <c r="J520" s="10">
        <f>E520*1.06</f>
        <v>121.9742</v>
      </c>
      <c r="K520" s="10">
        <f t="shared" si="97"/>
        <v>36.8362084</v>
      </c>
      <c r="L520" s="102">
        <f t="shared" si="98"/>
        <v>1.0323372569343066</v>
      </c>
    </row>
    <row r="521" spans="1:12" ht="12.75">
      <c r="A521" s="73">
        <v>3</v>
      </c>
      <c r="B521" s="23" t="s">
        <v>512</v>
      </c>
      <c r="C521" s="91"/>
      <c r="D521" s="10"/>
      <c r="E521" s="10"/>
      <c r="F521" s="10"/>
      <c r="G521" s="10"/>
      <c r="H521" s="67"/>
      <c r="I521" s="10"/>
      <c r="J521" s="10"/>
      <c r="K521" s="10"/>
      <c r="L521" s="102"/>
    </row>
    <row r="522" spans="1:12" ht="12.75">
      <c r="A522" s="74" t="s">
        <v>513</v>
      </c>
      <c r="B522" s="24" t="s">
        <v>514</v>
      </c>
      <c r="C522" s="91">
        <v>271</v>
      </c>
      <c r="D522" s="10">
        <f t="shared" si="95"/>
        <v>148.11552</v>
      </c>
      <c r="E522" s="10">
        <v>113.76</v>
      </c>
      <c r="F522" s="10">
        <f>E522*30.2%</f>
        <v>34.35552</v>
      </c>
      <c r="G522" s="10">
        <v>122.65</v>
      </c>
      <c r="H522" s="67">
        <f t="shared" si="96"/>
        <v>279.65245120000003</v>
      </c>
      <c r="I522" s="10">
        <f>J522+K522</f>
        <v>157.00245120000002</v>
      </c>
      <c r="J522" s="10">
        <f>E522*1.06</f>
        <v>120.58560000000001</v>
      </c>
      <c r="K522" s="10">
        <f t="shared" si="97"/>
        <v>36.4168512</v>
      </c>
      <c r="L522" s="102">
        <f t="shared" si="98"/>
        <v>1.0319278642066423</v>
      </c>
    </row>
    <row r="523" spans="1:12" ht="12.75">
      <c r="A523" s="74" t="s">
        <v>515</v>
      </c>
      <c r="B523" s="24" t="s">
        <v>516</v>
      </c>
      <c r="C523" s="91">
        <v>271</v>
      </c>
      <c r="D523" s="10">
        <f aca="true" t="shared" si="115" ref="D523:D586">E523+F523</f>
        <v>148.11552</v>
      </c>
      <c r="E523" s="10">
        <v>113.76</v>
      </c>
      <c r="F523" s="10">
        <f>E523*30.2%</f>
        <v>34.35552</v>
      </c>
      <c r="G523" s="10">
        <v>122.65</v>
      </c>
      <c r="H523" s="67">
        <f aca="true" t="shared" si="116" ref="H523:H586">I523+G523</f>
        <v>279.65245120000003</v>
      </c>
      <c r="I523" s="10">
        <f>J523+K523</f>
        <v>157.00245120000002</v>
      </c>
      <c r="J523" s="10">
        <f>E523*1.06</f>
        <v>120.58560000000001</v>
      </c>
      <c r="K523" s="10">
        <f aca="true" t="shared" si="117" ref="K523:K586">J523*30.2%</f>
        <v>36.4168512</v>
      </c>
      <c r="L523" s="102">
        <f aca="true" t="shared" si="118" ref="L523:L586">H523/C523</f>
        <v>1.0319278642066423</v>
      </c>
    </row>
    <row r="524" spans="1:12" ht="12.75">
      <c r="A524" s="74" t="s">
        <v>517</v>
      </c>
      <c r="B524" s="24" t="s">
        <v>518</v>
      </c>
      <c r="C524" s="91">
        <v>271</v>
      </c>
      <c r="D524" s="10">
        <f t="shared" si="115"/>
        <v>148.11552</v>
      </c>
      <c r="E524" s="10">
        <v>113.76</v>
      </c>
      <c r="F524" s="10">
        <f>E524*30.2%</f>
        <v>34.35552</v>
      </c>
      <c r="G524" s="10">
        <v>122.65</v>
      </c>
      <c r="H524" s="67">
        <f t="shared" si="116"/>
        <v>279.65245120000003</v>
      </c>
      <c r="I524" s="10">
        <f>J524+K524</f>
        <v>157.00245120000002</v>
      </c>
      <c r="J524" s="10">
        <f>E524*1.06</f>
        <v>120.58560000000001</v>
      </c>
      <c r="K524" s="10">
        <f t="shared" si="117"/>
        <v>36.4168512</v>
      </c>
      <c r="L524" s="102">
        <f t="shared" si="118"/>
        <v>1.0319278642066423</v>
      </c>
    </row>
    <row r="525" spans="1:12" ht="12.75">
      <c r="A525" s="73">
        <v>4</v>
      </c>
      <c r="B525" s="23" t="s">
        <v>519</v>
      </c>
      <c r="C525" s="91"/>
      <c r="D525" s="10"/>
      <c r="E525" s="10"/>
      <c r="F525" s="10"/>
      <c r="G525" s="10"/>
      <c r="H525" s="67"/>
      <c r="I525" s="10"/>
      <c r="J525" s="10"/>
      <c r="K525" s="10"/>
      <c r="L525" s="102"/>
    </row>
    <row r="526" spans="1:12" ht="12.75">
      <c r="A526" s="74" t="s">
        <v>520</v>
      </c>
      <c r="B526" s="24" t="s">
        <v>521</v>
      </c>
      <c r="C526" s="91">
        <v>271</v>
      </c>
      <c r="D526" s="10">
        <f t="shared" si="115"/>
        <v>148.11552</v>
      </c>
      <c r="E526" s="10">
        <v>113.76</v>
      </c>
      <c r="F526" s="10">
        <f>E526*30.2%</f>
        <v>34.35552</v>
      </c>
      <c r="G526" s="10">
        <v>122.65</v>
      </c>
      <c r="H526" s="67">
        <f t="shared" si="116"/>
        <v>279.65245120000003</v>
      </c>
      <c r="I526" s="10">
        <f>J526+K526</f>
        <v>157.00245120000002</v>
      </c>
      <c r="J526" s="10">
        <f>E526*1.06</f>
        <v>120.58560000000001</v>
      </c>
      <c r="K526" s="10">
        <f t="shared" si="117"/>
        <v>36.4168512</v>
      </c>
      <c r="L526" s="102">
        <f t="shared" si="118"/>
        <v>1.0319278642066423</v>
      </c>
    </row>
    <row r="527" spans="1:12" ht="12.75">
      <c r="A527" s="74" t="s">
        <v>522</v>
      </c>
      <c r="B527" s="24" t="s">
        <v>523</v>
      </c>
      <c r="C527" s="91">
        <v>271</v>
      </c>
      <c r="D527" s="10">
        <f t="shared" si="115"/>
        <v>148.11552</v>
      </c>
      <c r="E527" s="10">
        <v>113.76</v>
      </c>
      <c r="F527" s="10">
        <f>E527*30.2%</f>
        <v>34.35552</v>
      </c>
      <c r="G527" s="10">
        <v>122.65</v>
      </c>
      <c r="H527" s="67">
        <f t="shared" si="116"/>
        <v>279.65245120000003</v>
      </c>
      <c r="I527" s="10">
        <f>J527+K527</f>
        <v>157.00245120000002</v>
      </c>
      <c r="J527" s="10">
        <f>E527*1.06</f>
        <v>120.58560000000001</v>
      </c>
      <c r="K527" s="10">
        <f t="shared" si="117"/>
        <v>36.4168512</v>
      </c>
      <c r="L527" s="102">
        <f t="shared" si="118"/>
        <v>1.0319278642066423</v>
      </c>
    </row>
    <row r="528" spans="1:12" ht="12.75">
      <c r="A528" s="74" t="s">
        <v>524</v>
      </c>
      <c r="B528" s="24" t="s">
        <v>525</v>
      </c>
      <c r="C528" s="91">
        <v>271</v>
      </c>
      <c r="D528" s="10">
        <f t="shared" si="115"/>
        <v>148.11552</v>
      </c>
      <c r="E528" s="10">
        <v>113.76</v>
      </c>
      <c r="F528" s="10">
        <f>E528*30.2%</f>
        <v>34.35552</v>
      </c>
      <c r="G528" s="10">
        <v>122.65</v>
      </c>
      <c r="H528" s="67">
        <f t="shared" si="116"/>
        <v>279.65245120000003</v>
      </c>
      <c r="I528" s="10">
        <f>J528+K528</f>
        <v>157.00245120000002</v>
      </c>
      <c r="J528" s="10">
        <f>E528*1.06</f>
        <v>120.58560000000001</v>
      </c>
      <c r="K528" s="10">
        <f t="shared" si="117"/>
        <v>36.4168512</v>
      </c>
      <c r="L528" s="102">
        <f t="shared" si="118"/>
        <v>1.0319278642066423</v>
      </c>
    </row>
    <row r="529" spans="1:12" ht="12.75">
      <c r="A529" s="73">
        <v>5</v>
      </c>
      <c r="B529" s="23" t="s">
        <v>646</v>
      </c>
      <c r="C529" s="91"/>
      <c r="D529" s="10"/>
      <c r="E529" s="10"/>
      <c r="F529" s="10"/>
      <c r="G529" s="10"/>
      <c r="H529" s="67"/>
      <c r="I529" s="10"/>
      <c r="J529" s="10"/>
      <c r="K529" s="10"/>
      <c r="L529" s="102"/>
    </row>
    <row r="530" spans="1:12" ht="25.5">
      <c r="A530" s="74" t="s">
        <v>526</v>
      </c>
      <c r="B530" s="24" t="s">
        <v>647</v>
      </c>
      <c r="C530" s="91">
        <v>271</v>
      </c>
      <c r="D530" s="10">
        <f t="shared" si="115"/>
        <v>148.01136000000002</v>
      </c>
      <c r="E530" s="10">
        <v>113.68</v>
      </c>
      <c r="F530" s="10">
        <f>E530*30.2%</f>
        <v>34.331360000000004</v>
      </c>
      <c r="G530" s="10">
        <v>122.56</v>
      </c>
      <c r="H530" s="67">
        <f t="shared" si="116"/>
        <v>279.45204160000003</v>
      </c>
      <c r="I530" s="10">
        <f>J530+K530</f>
        <v>156.89204160000003</v>
      </c>
      <c r="J530" s="10">
        <f>E530*1.06</f>
        <v>120.50080000000001</v>
      </c>
      <c r="K530" s="10">
        <f t="shared" si="117"/>
        <v>36.3912416</v>
      </c>
      <c r="L530" s="102">
        <f t="shared" si="118"/>
        <v>1.031188345387454</v>
      </c>
    </row>
    <row r="531" spans="1:12" ht="25.5">
      <c r="A531" s="74" t="s">
        <v>527</v>
      </c>
      <c r="B531" s="24" t="s">
        <v>648</v>
      </c>
      <c r="C531" s="91">
        <v>271</v>
      </c>
      <c r="D531" s="10">
        <f t="shared" si="115"/>
        <v>148.01136000000002</v>
      </c>
      <c r="E531" s="10">
        <v>113.68</v>
      </c>
      <c r="F531" s="10">
        <f>E531*30.2%</f>
        <v>34.331360000000004</v>
      </c>
      <c r="G531" s="10">
        <v>122.56</v>
      </c>
      <c r="H531" s="67">
        <f t="shared" si="116"/>
        <v>279.45204160000003</v>
      </c>
      <c r="I531" s="10">
        <f>J531+K531</f>
        <v>156.89204160000003</v>
      </c>
      <c r="J531" s="10">
        <f>E531*1.06</f>
        <v>120.50080000000001</v>
      </c>
      <c r="K531" s="10">
        <f t="shared" si="117"/>
        <v>36.3912416</v>
      </c>
      <c r="L531" s="102">
        <f t="shared" si="118"/>
        <v>1.031188345387454</v>
      </c>
    </row>
    <row r="532" spans="1:12" ht="25.5">
      <c r="A532" s="74" t="s">
        <v>528</v>
      </c>
      <c r="B532" s="24" t="s">
        <v>649</v>
      </c>
      <c r="C532" s="91">
        <v>271</v>
      </c>
      <c r="D532" s="10">
        <f t="shared" si="115"/>
        <v>148.01136000000002</v>
      </c>
      <c r="E532" s="10">
        <v>113.68</v>
      </c>
      <c r="F532" s="10">
        <f>E532*30.2%</f>
        <v>34.331360000000004</v>
      </c>
      <c r="G532" s="10">
        <v>122.56</v>
      </c>
      <c r="H532" s="67">
        <f t="shared" si="116"/>
        <v>279.45204160000003</v>
      </c>
      <c r="I532" s="10">
        <f>J532+K532</f>
        <v>156.89204160000003</v>
      </c>
      <c r="J532" s="10">
        <f>E532*1.06</f>
        <v>120.50080000000001</v>
      </c>
      <c r="K532" s="10">
        <f t="shared" si="117"/>
        <v>36.3912416</v>
      </c>
      <c r="L532" s="102">
        <f t="shared" si="118"/>
        <v>1.031188345387454</v>
      </c>
    </row>
    <row r="533" spans="1:12" ht="25.5">
      <c r="A533" s="74" t="s">
        <v>529</v>
      </c>
      <c r="B533" s="24" t="s">
        <v>650</v>
      </c>
      <c r="C533" s="91">
        <v>271</v>
      </c>
      <c r="D533" s="10">
        <f t="shared" si="115"/>
        <v>148.01136000000002</v>
      </c>
      <c r="E533" s="10">
        <v>113.68</v>
      </c>
      <c r="F533" s="10">
        <f>E533*30.2%</f>
        <v>34.331360000000004</v>
      </c>
      <c r="G533" s="10">
        <v>122.56</v>
      </c>
      <c r="H533" s="67">
        <f t="shared" si="116"/>
        <v>279.45204160000003</v>
      </c>
      <c r="I533" s="10">
        <f>J533+K533</f>
        <v>156.89204160000003</v>
      </c>
      <c r="J533" s="10">
        <f>E533*1.06</f>
        <v>120.50080000000001</v>
      </c>
      <c r="K533" s="10">
        <f t="shared" si="117"/>
        <v>36.3912416</v>
      </c>
      <c r="L533" s="102">
        <f t="shared" si="118"/>
        <v>1.031188345387454</v>
      </c>
    </row>
    <row r="534" spans="1:12" ht="12.75">
      <c r="A534" s="74" t="s">
        <v>530</v>
      </c>
      <c r="B534" s="24" t="s">
        <v>651</v>
      </c>
      <c r="C534" s="91">
        <v>271</v>
      </c>
      <c r="D534" s="10">
        <f t="shared" si="115"/>
        <v>148.01136000000002</v>
      </c>
      <c r="E534" s="10">
        <v>113.68</v>
      </c>
      <c r="F534" s="10">
        <f>E534*30.2%</f>
        <v>34.331360000000004</v>
      </c>
      <c r="G534" s="10">
        <v>122.56</v>
      </c>
      <c r="H534" s="67">
        <f t="shared" si="116"/>
        <v>279.45204160000003</v>
      </c>
      <c r="I534" s="10">
        <f>J534+K534</f>
        <v>156.89204160000003</v>
      </c>
      <c r="J534" s="10">
        <f>E534*1.06</f>
        <v>120.50080000000001</v>
      </c>
      <c r="K534" s="10">
        <f t="shared" si="117"/>
        <v>36.3912416</v>
      </c>
      <c r="L534" s="102">
        <f t="shared" si="118"/>
        <v>1.031188345387454</v>
      </c>
    </row>
    <row r="535" spans="1:12" ht="12.75">
      <c r="A535" s="73">
        <v>6</v>
      </c>
      <c r="B535" s="23" t="s">
        <v>531</v>
      </c>
      <c r="C535" s="91"/>
      <c r="D535" s="10"/>
      <c r="E535" s="10"/>
      <c r="F535" s="10"/>
      <c r="G535" s="10"/>
      <c r="H535" s="67"/>
      <c r="I535" s="10"/>
      <c r="J535" s="10"/>
      <c r="K535" s="10"/>
      <c r="L535" s="102"/>
    </row>
    <row r="536" spans="1:12" ht="12.75">
      <c r="A536" s="74" t="s">
        <v>532</v>
      </c>
      <c r="B536" s="24" t="s">
        <v>533</v>
      </c>
      <c r="C536" s="91">
        <v>260</v>
      </c>
      <c r="D536" s="10">
        <f t="shared" si="115"/>
        <v>142.13934</v>
      </c>
      <c r="E536" s="10">
        <v>109.17</v>
      </c>
      <c r="F536" s="10">
        <f>E536*30.2%</f>
        <v>32.96934</v>
      </c>
      <c r="G536" s="10">
        <v>117.69</v>
      </c>
      <c r="H536" s="67">
        <f t="shared" si="116"/>
        <v>268.3577004</v>
      </c>
      <c r="I536" s="10">
        <f>J536+K536</f>
        <v>150.6677004</v>
      </c>
      <c r="J536" s="10">
        <f>E536*1.06</f>
        <v>115.7202</v>
      </c>
      <c r="K536" s="10">
        <f t="shared" si="117"/>
        <v>34.9475004</v>
      </c>
      <c r="L536" s="102">
        <f t="shared" si="118"/>
        <v>1.0321450015384614</v>
      </c>
    </row>
    <row r="537" spans="1:12" ht="12.75">
      <c r="A537" s="74" t="s">
        <v>534</v>
      </c>
      <c r="B537" s="24" t="s">
        <v>535</v>
      </c>
      <c r="C537" s="91">
        <v>260</v>
      </c>
      <c r="D537" s="10">
        <f t="shared" si="115"/>
        <v>142.13934</v>
      </c>
      <c r="E537" s="10">
        <v>109.17</v>
      </c>
      <c r="F537" s="10">
        <f>E537*30.2%</f>
        <v>32.96934</v>
      </c>
      <c r="G537" s="10">
        <v>117.69</v>
      </c>
      <c r="H537" s="67">
        <f t="shared" si="116"/>
        <v>268.3577004</v>
      </c>
      <c r="I537" s="10">
        <f>J537+K537</f>
        <v>150.6677004</v>
      </c>
      <c r="J537" s="10">
        <f>E537*1.06</f>
        <v>115.7202</v>
      </c>
      <c r="K537" s="10">
        <f t="shared" si="117"/>
        <v>34.9475004</v>
      </c>
      <c r="L537" s="102">
        <f t="shared" si="118"/>
        <v>1.0321450015384614</v>
      </c>
    </row>
    <row r="538" spans="1:12" ht="12.75">
      <c r="A538" s="74" t="s">
        <v>536</v>
      </c>
      <c r="B538" s="24" t="s">
        <v>537</v>
      </c>
      <c r="C538" s="91">
        <v>260</v>
      </c>
      <c r="D538" s="10">
        <f t="shared" si="115"/>
        <v>142.13934</v>
      </c>
      <c r="E538" s="10">
        <v>109.17</v>
      </c>
      <c r="F538" s="10">
        <f>E538*30.2%</f>
        <v>32.96934</v>
      </c>
      <c r="G538" s="10">
        <v>117.69</v>
      </c>
      <c r="H538" s="67">
        <f t="shared" si="116"/>
        <v>268.3577004</v>
      </c>
      <c r="I538" s="10">
        <f>J538+K538</f>
        <v>150.6677004</v>
      </c>
      <c r="J538" s="10">
        <f>E538*1.06</f>
        <v>115.7202</v>
      </c>
      <c r="K538" s="10">
        <f t="shared" si="117"/>
        <v>34.9475004</v>
      </c>
      <c r="L538" s="102">
        <f t="shared" si="118"/>
        <v>1.0321450015384614</v>
      </c>
    </row>
    <row r="539" spans="1:12" ht="12.75">
      <c r="A539" s="73">
        <v>7</v>
      </c>
      <c r="B539" s="23" t="s">
        <v>538</v>
      </c>
      <c r="C539" s="91"/>
      <c r="D539" s="10"/>
      <c r="E539" s="10"/>
      <c r="F539" s="10"/>
      <c r="G539" s="10"/>
      <c r="H539" s="67"/>
      <c r="I539" s="10"/>
      <c r="J539" s="10"/>
      <c r="K539" s="10"/>
      <c r="L539" s="102"/>
    </row>
    <row r="540" spans="1:12" ht="12.75">
      <c r="A540" s="74" t="s">
        <v>539</v>
      </c>
      <c r="B540" s="24" t="s">
        <v>540</v>
      </c>
      <c r="C540" s="91">
        <v>271</v>
      </c>
      <c r="D540" s="10">
        <f t="shared" si="115"/>
        <v>148.01136000000002</v>
      </c>
      <c r="E540" s="10">
        <v>113.68</v>
      </c>
      <c r="F540" s="10">
        <f>E540*30.2%</f>
        <v>34.331360000000004</v>
      </c>
      <c r="G540" s="10">
        <v>122.56</v>
      </c>
      <c r="H540" s="67">
        <f t="shared" si="116"/>
        <v>279.45204160000003</v>
      </c>
      <c r="I540" s="10">
        <f>J540+K540</f>
        <v>156.89204160000003</v>
      </c>
      <c r="J540" s="10">
        <f>E540*1.06</f>
        <v>120.50080000000001</v>
      </c>
      <c r="K540" s="10">
        <f t="shared" si="117"/>
        <v>36.3912416</v>
      </c>
      <c r="L540" s="102">
        <f t="shared" si="118"/>
        <v>1.031188345387454</v>
      </c>
    </row>
    <row r="541" spans="1:12" ht="12.75">
      <c r="A541" s="74" t="s">
        <v>541</v>
      </c>
      <c r="B541" s="24" t="s">
        <v>542</v>
      </c>
      <c r="C541" s="91">
        <v>271</v>
      </c>
      <c r="D541" s="10">
        <f t="shared" si="115"/>
        <v>148.01136000000002</v>
      </c>
      <c r="E541" s="10">
        <v>113.68</v>
      </c>
      <c r="F541" s="10">
        <f>E541*30.2%</f>
        <v>34.331360000000004</v>
      </c>
      <c r="G541" s="10">
        <v>122.56</v>
      </c>
      <c r="H541" s="67">
        <f t="shared" si="116"/>
        <v>279.45204160000003</v>
      </c>
      <c r="I541" s="10">
        <f>J541+K541</f>
        <v>156.89204160000003</v>
      </c>
      <c r="J541" s="10">
        <f>E541*1.06</f>
        <v>120.50080000000001</v>
      </c>
      <c r="K541" s="10">
        <f t="shared" si="117"/>
        <v>36.3912416</v>
      </c>
      <c r="L541" s="102">
        <f t="shared" si="118"/>
        <v>1.031188345387454</v>
      </c>
    </row>
    <row r="542" spans="1:12" ht="12.75">
      <c r="A542" s="74" t="s">
        <v>543</v>
      </c>
      <c r="B542" s="24" t="s">
        <v>544</v>
      </c>
      <c r="C542" s="91">
        <v>271</v>
      </c>
      <c r="D542" s="10">
        <f t="shared" si="115"/>
        <v>148.01136000000002</v>
      </c>
      <c r="E542" s="10">
        <v>113.68</v>
      </c>
      <c r="F542" s="10">
        <f>E542*30.2%</f>
        <v>34.331360000000004</v>
      </c>
      <c r="G542" s="10">
        <v>122.56</v>
      </c>
      <c r="H542" s="67">
        <f t="shared" si="116"/>
        <v>279.45204160000003</v>
      </c>
      <c r="I542" s="10">
        <f>J542+K542</f>
        <v>156.89204160000003</v>
      </c>
      <c r="J542" s="10">
        <f>E542*1.06</f>
        <v>120.50080000000001</v>
      </c>
      <c r="K542" s="10">
        <f t="shared" si="117"/>
        <v>36.3912416</v>
      </c>
      <c r="L542" s="102">
        <f t="shared" si="118"/>
        <v>1.031188345387454</v>
      </c>
    </row>
    <row r="543" spans="1:12" ht="12.75">
      <c r="A543" s="73">
        <v>8</v>
      </c>
      <c r="B543" s="23" t="s">
        <v>545</v>
      </c>
      <c r="C543" s="91"/>
      <c r="D543" s="10"/>
      <c r="E543" s="10"/>
      <c r="F543" s="10"/>
      <c r="G543" s="10"/>
      <c r="H543" s="67"/>
      <c r="I543" s="10"/>
      <c r="J543" s="10"/>
      <c r="K543" s="10"/>
      <c r="L543" s="102"/>
    </row>
    <row r="544" spans="1:12" ht="12.75">
      <c r="A544" s="74" t="s">
        <v>546</v>
      </c>
      <c r="B544" s="24" t="s">
        <v>547</v>
      </c>
      <c r="C544" s="91">
        <v>271</v>
      </c>
      <c r="D544" s="10">
        <f t="shared" si="115"/>
        <v>148.01136000000002</v>
      </c>
      <c r="E544" s="10">
        <v>113.68</v>
      </c>
      <c r="F544" s="10">
        <f>E544*30.2%</f>
        <v>34.331360000000004</v>
      </c>
      <c r="G544" s="10">
        <v>122.56</v>
      </c>
      <c r="H544" s="67">
        <f t="shared" si="116"/>
        <v>279.45204160000003</v>
      </c>
      <c r="I544" s="10">
        <f>J544+K544</f>
        <v>156.89204160000003</v>
      </c>
      <c r="J544" s="10">
        <f>E544*1.06</f>
        <v>120.50080000000001</v>
      </c>
      <c r="K544" s="10">
        <f t="shared" si="117"/>
        <v>36.3912416</v>
      </c>
      <c r="L544" s="102">
        <f t="shared" si="118"/>
        <v>1.031188345387454</v>
      </c>
    </row>
    <row r="545" spans="1:12" ht="12.75">
      <c r="A545" s="74" t="s">
        <v>548</v>
      </c>
      <c r="B545" s="24" t="s">
        <v>549</v>
      </c>
      <c r="C545" s="91">
        <v>271</v>
      </c>
      <c r="D545" s="10">
        <f t="shared" si="115"/>
        <v>148.01136000000002</v>
      </c>
      <c r="E545" s="10">
        <v>113.68</v>
      </c>
      <c r="F545" s="10">
        <f>E545*30.2%</f>
        <v>34.331360000000004</v>
      </c>
      <c r="G545" s="10">
        <v>122.56</v>
      </c>
      <c r="H545" s="67">
        <f t="shared" si="116"/>
        <v>279.45204160000003</v>
      </c>
      <c r="I545" s="10">
        <f>J545+K545</f>
        <v>156.89204160000003</v>
      </c>
      <c r="J545" s="10">
        <f>E545*1.06</f>
        <v>120.50080000000001</v>
      </c>
      <c r="K545" s="10">
        <f t="shared" si="117"/>
        <v>36.3912416</v>
      </c>
      <c r="L545" s="102">
        <f t="shared" si="118"/>
        <v>1.031188345387454</v>
      </c>
    </row>
    <row r="546" spans="1:12" ht="12.75">
      <c r="A546" s="73">
        <v>9</v>
      </c>
      <c r="B546" s="23" t="s">
        <v>550</v>
      </c>
      <c r="C546" s="91"/>
      <c r="D546" s="10"/>
      <c r="E546" s="10"/>
      <c r="F546" s="10"/>
      <c r="G546" s="10"/>
      <c r="H546" s="67"/>
      <c r="I546" s="10"/>
      <c r="J546" s="10"/>
      <c r="K546" s="10"/>
      <c r="L546" s="102"/>
    </row>
    <row r="547" spans="1:12" ht="12.75">
      <c r="A547" s="74" t="s">
        <v>551</v>
      </c>
      <c r="B547" s="24" t="s">
        <v>552</v>
      </c>
      <c r="C547" s="91">
        <v>271</v>
      </c>
      <c r="D547" s="10">
        <f t="shared" si="115"/>
        <v>148.01136000000002</v>
      </c>
      <c r="E547" s="10">
        <v>113.68</v>
      </c>
      <c r="F547" s="10">
        <f>E547*30.2%</f>
        <v>34.331360000000004</v>
      </c>
      <c r="G547" s="10">
        <v>122.56</v>
      </c>
      <c r="H547" s="67">
        <f t="shared" si="116"/>
        <v>279.45204160000003</v>
      </c>
      <c r="I547" s="10">
        <f>J547+K547</f>
        <v>156.89204160000003</v>
      </c>
      <c r="J547" s="10">
        <f>E547*1.06</f>
        <v>120.50080000000001</v>
      </c>
      <c r="K547" s="10">
        <f t="shared" si="117"/>
        <v>36.3912416</v>
      </c>
      <c r="L547" s="102">
        <f t="shared" si="118"/>
        <v>1.031188345387454</v>
      </c>
    </row>
    <row r="548" spans="1:12" ht="12.75">
      <c r="A548" s="74" t="s">
        <v>553</v>
      </c>
      <c r="B548" s="24" t="s">
        <v>554</v>
      </c>
      <c r="C548" s="91">
        <v>271</v>
      </c>
      <c r="D548" s="10">
        <f t="shared" si="115"/>
        <v>148.01136000000002</v>
      </c>
      <c r="E548" s="10">
        <v>113.68</v>
      </c>
      <c r="F548" s="10">
        <f>E548*30.2%</f>
        <v>34.331360000000004</v>
      </c>
      <c r="G548" s="10">
        <v>122.56</v>
      </c>
      <c r="H548" s="67">
        <f t="shared" si="116"/>
        <v>279.45204160000003</v>
      </c>
      <c r="I548" s="10">
        <f>J548+K548</f>
        <v>156.89204160000003</v>
      </c>
      <c r="J548" s="10">
        <f>E548*1.06</f>
        <v>120.50080000000001</v>
      </c>
      <c r="K548" s="10">
        <f t="shared" si="117"/>
        <v>36.3912416</v>
      </c>
      <c r="L548" s="102">
        <f t="shared" si="118"/>
        <v>1.031188345387454</v>
      </c>
    </row>
    <row r="549" spans="1:12" ht="12.75">
      <c r="A549" s="73">
        <v>10</v>
      </c>
      <c r="B549" s="23" t="s">
        <v>555</v>
      </c>
      <c r="C549" s="91"/>
      <c r="D549" s="10"/>
      <c r="E549" s="10"/>
      <c r="F549" s="10"/>
      <c r="G549" s="10"/>
      <c r="H549" s="67"/>
      <c r="I549" s="10"/>
      <c r="J549" s="10"/>
      <c r="K549" s="10"/>
      <c r="L549" s="102"/>
    </row>
    <row r="550" spans="1:12" ht="12.75">
      <c r="A550" s="74" t="s">
        <v>556</v>
      </c>
      <c r="B550" s="24" t="s">
        <v>557</v>
      </c>
      <c r="C550" s="91">
        <v>271</v>
      </c>
      <c r="D550" s="10">
        <f t="shared" si="115"/>
        <v>148.01136000000002</v>
      </c>
      <c r="E550" s="10">
        <v>113.68</v>
      </c>
      <c r="F550" s="10">
        <f>E550*30.2%</f>
        <v>34.331360000000004</v>
      </c>
      <c r="G550" s="10">
        <v>122.56</v>
      </c>
      <c r="H550" s="67">
        <f t="shared" si="116"/>
        <v>279.45204160000003</v>
      </c>
      <c r="I550" s="10">
        <f>J550+K550</f>
        <v>156.89204160000003</v>
      </c>
      <c r="J550" s="10">
        <f>E550*1.06</f>
        <v>120.50080000000001</v>
      </c>
      <c r="K550" s="10">
        <f t="shared" si="117"/>
        <v>36.3912416</v>
      </c>
      <c r="L550" s="102">
        <f t="shared" si="118"/>
        <v>1.031188345387454</v>
      </c>
    </row>
    <row r="551" spans="1:12" ht="12.75">
      <c r="A551" s="74" t="s">
        <v>558</v>
      </c>
      <c r="B551" s="24" t="s">
        <v>559</v>
      </c>
      <c r="C551" s="91">
        <v>271</v>
      </c>
      <c r="D551" s="10">
        <f t="shared" si="115"/>
        <v>148.01136000000002</v>
      </c>
      <c r="E551" s="10">
        <v>113.68</v>
      </c>
      <c r="F551" s="10">
        <f>E551*30.2%</f>
        <v>34.331360000000004</v>
      </c>
      <c r="G551" s="10">
        <v>122.56</v>
      </c>
      <c r="H551" s="67">
        <f t="shared" si="116"/>
        <v>279.45204160000003</v>
      </c>
      <c r="I551" s="10">
        <f>J551+K551</f>
        <v>156.89204160000003</v>
      </c>
      <c r="J551" s="10">
        <f>E551*1.06</f>
        <v>120.50080000000001</v>
      </c>
      <c r="K551" s="10">
        <f t="shared" si="117"/>
        <v>36.3912416</v>
      </c>
      <c r="L551" s="102">
        <f t="shared" si="118"/>
        <v>1.031188345387454</v>
      </c>
    </row>
    <row r="552" spans="1:12" ht="12.75">
      <c r="A552" s="73">
        <v>11</v>
      </c>
      <c r="B552" s="23" t="s">
        <v>560</v>
      </c>
      <c r="C552" s="91"/>
      <c r="D552" s="10"/>
      <c r="E552" s="10"/>
      <c r="F552" s="10"/>
      <c r="G552" s="10"/>
      <c r="H552" s="67"/>
      <c r="I552" s="10"/>
      <c r="J552" s="10"/>
      <c r="K552" s="10"/>
      <c r="L552" s="102"/>
    </row>
    <row r="553" spans="1:12" ht="12.75">
      <c r="A553" s="74" t="s">
        <v>561</v>
      </c>
      <c r="B553" s="24" t="s">
        <v>562</v>
      </c>
      <c r="C553" s="91">
        <v>269</v>
      </c>
      <c r="D553" s="10">
        <f t="shared" si="115"/>
        <v>147.3213</v>
      </c>
      <c r="E553" s="10">
        <v>113.15</v>
      </c>
      <c r="F553" s="10">
        <f>E553*30.2%</f>
        <v>34.1713</v>
      </c>
      <c r="G553" s="10">
        <v>121.99</v>
      </c>
      <c r="H553" s="67">
        <f t="shared" si="116"/>
        <v>278.150578</v>
      </c>
      <c r="I553" s="10">
        <f>J553+K553</f>
        <v>156.16057800000002</v>
      </c>
      <c r="J553" s="10">
        <f>E553*1.06</f>
        <v>119.93900000000001</v>
      </c>
      <c r="K553" s="10">
        <f t="shared" si="117"/>
        <v>36.221578</v>
      </c>
      <c r="L553" s="102">
        <f t="shared" si="118"/>
        <v>1.0340170185873605</v>
      </c>
    </row>
    <row r="554" spans="1:12" ht="12.75">
      <c r="A554" s="74" t="s">
        <v>563</v>
      </c>
      <c r="B554" s="24" t="s">
        <v>564</v>
      </c>
      <c r="C554" s="91">
        <v>269</v>
      </c>
      <c r="D554" s="10">
        <f t="shared" si="115"/>
        <v>147.3213</v>
      </c>
      <c r="E554" s="10">
        <v>113.15</v>
      </c>
      <c r="F554" s="10">
        <f>E554*30.2%</f>
        <v>34.1713</v>
      </c>
      <c r="G554" s="10">
        <v>121.99</v>
      </c>
      <c r="H554" s="67">
        <f t="shared" si="116"/>
        <v>278.150578</v>
      </c>
      <c r="I554" s="10">
        <f>J554+K554</f>
        <v>156.16057800000002</v>
      </c>
      <c r="J554" s="10">
        <f>E554*1.06</f>
        <v>119.93900000000001</v>
      </c>
      <c r="K554" s="10">
        <f t="shared" si="117"/>
        <v>36.221578</v>
      </c>
      <c r="L554" s="102">
        <f t="shared" si="118"/>
        <v>1.0340170185873605</v>
      </c>
    </row>
    <row r="555" spans="1:12" ht="12.75">
      <c r="A555" s="74" t="s">
        <v>565</v>
      </c>
      <c r="B555" s="24" t="s">
        <v>566</v>
      </c>
      <c r="C555" s="91">
        <v>269</v>
      </c>
      <c r="D555" s="10">
        <f t="shared" si="115"/>
        <v>147.3213</v>
      </c>
      <c r="E555" s="10">
        <v>113.15</v>
      </c>
      <c r="F555" s="10">
        <f>E555*30.2%</f>
        <v>34.1713</v>
      </c>
      <c r="G555" s="10">
        <v>121.99</v>
      </c>
      <c r="H555" s="67">
        <f t="shared" si="116"/>
        <v>278.150578</v>
      </c>
      <c r="I555" s="10">
        <f>J555+K555</f>
        <v>156.16057800000002</v>
      </c>
      <c r="J555" s="10">
        <f>E555*1.06</f>
        <v>119.93900000000001</v>
      </c>
      <c r="K555" s="10">
        <f t="shared" si="117"/>
        <v>36.221578</v>
      </c>
      <c r="L555" s="102">
        <f t="shared" si="118"/>
        <v>1.0340170185873605</v>
      </c>
    </row>
    <row r="556" spans="1:12" ht="12.75">
      <c r="A556" s="73">
        <v>12</v>
      </c>
      <c r="B556" s="23" t="s">
        <v>567</v>
      </c>
      <c r="C556" s="91"/>
      <c r="D556" s="10"/>
      <c r="E556" s="10"/>
      <c r="F556" s="10"/>
      <c r="G556" s="10"/>
      <c r="H556" s="67"/>
      <c r="I556" s="10"/>
      <c r="J556" s="10"/>
      <c r="K556" s="10"/>
      <c r="L556" s="102"/>
    </row>
    <row r="557" spans="1:12" ht="12.75">
      <c r="A557" s="74" t="s">
        <v>568</v>
      </c>
      <c r="B557" s="24" t="s">
        <v>569</v>
      </c>
      <c r="C557" s="91">
        <v>277</v>
      </c>
      <c r="D557" s="10">
        <f t="shared" si="115"/>
        <v>151.44863999999998</v>
      </c>
      <c r="E557" s="10">
        <v>116.32</v>
      </c>
      <c r="F557" s="10">
        <f aca="true" t="shared" si="119" ref="F557:F562">E557*30.2%</f>
        <v>35.12864</v>
      </c>
      <c r="G557" s="10">
        <v>125.4</v>
      </c>
      <c r="H557" s="67">
        <f t="shared" si="116"/>
        <v>285.9355584</v>
      </c>
      <c r="I557" s="10">
        <f aca="true" t="shared" si="120" ref="I557:I562">J557+K557</f>
        <v>160.5355584</v>
      </c>
      <c r="J557" s="10">
        <f aca="true" t="shared" si="121" ref="J557:J562">E557*1.06</f>
        <v>123.2992</v>
      </c>
      <c r="K557" s="10">
        <f t="shared" si="117"/>
        <v>37.2363584</v>
      </c>
      <c r="L557" s="102">
        <f t="shared" si="118"/>
        <v>1.0322583335740072</v>
      </c>
    </row>
    <row r="558" spans="1:12" ht="12.75">
      <c r="A558" s="74" t="s">
        <v>570</v>
      </c>
      <c r="B558" s="24" t="s">
        <v>571</v>
      </c>
      <c r="C558" s="91">
        <v>277</v>
      </c>
      <c r="D558" s="10">
        <f t="shared" si="115"/>
        <v>151.44863999999998</v>
      </c>
      <c r="E558" s="10">
        <v>116.32</v>
      </c>
      <c r="F558" s="10">
        <f t="shared" si="119"/>
        <v>35.12864</v>
      </c>
      <c r="G558" s="10">
        <v>125.4</v>
      </c>
      <c r="H558" s="67">
        <f t="shared" si="116"/>
        <v>285.9355584</v>
      </c>
      <c r="I558" s="10">
        <f t="shared" si="120"/>
        <v>160.5355584</v>
      </c>
      <c r="J558" s="10">
        <f t="shared" si="121"/>
        <v>123.2992</v>
      </c>
      <c r="K558" s="10">
        <f t="shared" si="117"/>
        <v>37.2363584</v>
      </c>
      <c r="L558" s="102">
        <f t="shared" si="118"/>
        <v>1.0322583335740072</v>
      </c>
    </row>
    <row r="559" spans="1:12" ht="12.75">
      <c r="A559" s="74" t="s">
        <v>572</v>
      </c>
      <c r="B559" s="24" t="s">
        <v>573</v>
      </c>
      <c r="C559" s="91">
        <v>277</v>
      </c>
      <c r="D559" s="10">
        <f t="shared" si="115"/>
        <v>151.44863999999998</v>
      </c>
      <c r="E559" s="10">
        <v>116.32</v>
      </c>
      <c r="F559" s="10">
        <f t="shared" si="119"/>
        <v>35.12864</v>
      </c>
      <c r="G559" s="10">
        <v>125.4</v>
      </c>
      <c r="H559" s="67">
        <f t="shared" si="116"/>
        <v>285.9355584</v>
      </c>
      <c r="I559" s="10">
        <f t="shared" si="120"/>
        <v>160.5355584</v>
      </c>
      <c r="J559" s="10">
        <f t="shared" si="121"/>
        <v>123.2992</v>
      </c>
      <c r="K559" s="10">
        <f t="shared" si="117"/>
        <v>37.2363584</v>
      </c>
      <c r="L559" s="102">
        <f t="shared" si="118"/>
        <v>1.0322583335740072</v>
      </c>
    </row>
    <row r="560" spans="1:12" ht="12.75">
      <c r="A560" s="74" t="s">
        <v>574</v>
      </c>
      <c r="B560" s="24" t="s">
        <v>575</v>
      </c>
      <c r="C560" s="91">
        <v>277</v>
      </c>
      <c r="D560" s="10">
        <f t="shared" si="115"/>
        <v>151.44863999999998</v>
      </c>
      <c r="E560" s="10">
        <v>116.32</v>
      </c>
      <c r="F560" s="10">
        <f t="shared" si="119"/>
        <v>35.12864</v>
      </c>
      <c r="G560" s="10">
        <v>125.4</v>
      </c>
      <c r="H560" s="67">
        <f t="shared" si="116"/>
        <v>285.9355584</v>
      </c>
      <c r="I560" s="10">
        <f t="shared" si="120"/>
        <v>160.5355584</v>
      </c>
      <c r="J560" s="10">
        <f t="shared" si="121"/>
        <v>123.2992</v>
      </c>
      <c r="K560" s="10">
        <f t="shared" si="117"/>
        <v>37.2363584</v>
      </c>
      <c r="L560" s="102">
        <f t="shared" si="118"/>
        <v>1.0322583335740072</v>
      </c>
    </row>
    <row r="561" spans="1:12" ht="12.75">
      <c r="A561" s="74" t="s">
        <v>576</v>
      </c>
      <c r="B561" s="24" t="s">
        <v>577</v>
      </c>
      <c r="C561" s="91">
        <v>277</v>
      </c>
      <c r="D561" s="10">
        <f t="shared" si="115"/>
        <v>151.44863999999998</v>
      </c>
      <c r="E561" s="10">
        <v>116.32</v>
      </c>
      <c r="F561" s="10">
        <f t="shared" si="119"/>
        <v>35.12864</v>
      </c>
      <c r="G561" s="10">
        <v>125.4</v>
      </c>
      <c r="H561" s="67">
        <f t="shared" si="116"/>
        <v>285.9355584</v>
      </c>
      <c r="I561" s="10">
        <f t="shared" si="120"/>
        <v>160.5355584</v>
      </c>
      <c r="J561" s="10">
        <f t="shared" si="121"/>
        <v>123.2992</v>
      </c>
      <c r="K561" s="10">
        <f t="shared" si="117"/>
        <v>37.2363584</v>
      </c>
      <c r="L561" s="102">
        <f t="shared" si="118"/>
        <v>1.0322583335740072</v>
      </c>
    </row>
    <row r="562" spans="1:12" ht="12.75">
      <c r="A562" s="74" t="s">
        <v>578</v>
      </c>
      <c r="B562" s="24" t="s">
        <v>579</v>
      </c>
      <c r="C562" s="91">
        <v>277</v>
      </c>
      <c r="D562" s="10">
        <f t="shared" si="115"/>
        <v>151.44863999999998</v>
      </c>
      <c r="E562" s="10">
        <v>116.32</v>
      </c>
      <c r="F562" s="10">
        <f t="shared" si="119"/>
        <v>35.12864</v>
      </c>
      <c r="G562" s="10">
        <v>125.4</v>
      </c>
      <c r="H562" s="67">
        <f t="shared" si="116"/>
        <v>285.9355584</v>
      </c>
      <c r="I562" s="10">
        <f t="shared" si="120"/>
        <v>160.5355584</v>
      </c>
      <c r="J562" s="10">
        <f t="shared" si="121"/>
        <v>123.2992</v>
      </c>
      <c r="K562" s="10">
        <f t="shared" si="117"/>
        <v>37.2363584</v>
      </c>
      <c r="L562" s="102">
        <f t="shared" si="118"/>
        <v>1.0322583335740072</v>
      </c>
    </row>
    <row r="563" spans="1:12" ht="12.75">
      <c r="A563" s="73">
        <v>13</v>
      </c>
      <c r="B563" s="23" t="s">
        <v>580</v>
      </c>
      <c r="C563" s="91"/>
      <c r="D563" s="10"/>
      <c r="E563" s="10"/>
      <c r="F563" s="10"/>
      <c r="G563" s="10"/>
      <c r="H563" s="67"/>
      <c r="I563" s="10"/>
      <c r="J563" s="10"/>
      <c r="K563" s="10"/>
      <c r="L563" s="102"/>
    </row>
    <row r="564" spans="1:12" ht="12.75">
      <c r="A564" s="74" t="s">
        <v>581</v>
      </c>
      <c r="B564" s="24" t="s">
        <v>582</v>
      </c>
      <c r="C564" s="91">
        <v>277</v>
      </c>
      <c r="D564" s="10">
        <f t="shared" si="115"/>
        <v>151.44863999999998</v>
      </c>
      <c r="E564" s="10">
        <v>116.32</v>
      </c>
      <c r="F564" s="10">
        <f>E564*30.2%</f>
        <v>35.12864</v>
      </c>
      <c r="G564" s="10">
        <v>125.4</v>
      </c>
      <c r="H564" s="67">
        <f t="shared" si="116"/>
        <v>285.9355584</v>
      </c>
      <c r="I564" s="10">
        <f>J564+K564</f>
        <v>160.5355584</v>
      </c>
      <c r="J564" s="10">
        <f>E564*1.06</f>
        <v>123.2992</v>
      </c>
      <c r="K564" s="10">
        <f t="shared" si="117"/>
        <v>37.2363584</v>
      </c>
      <c r="L564" s="102">
        <f t="shared" si="118"/>
        <v>1.0322583335740072</v>
      </c>
    </row>
    <row r="565" spans="1:12" ht="12.75">
      <c r="A565" s="74" t="s">
        <v>583</v>
      </c>
      <c r="B565" s="24" t="s">
        <v>584</v>
      </c>
      <c r="C565" s="91">
        <v>277</v>
      </c>
      <c r="D565" s="10">
        <f t="shared" si="115"/>
        <v>151.44863999999998</v>
      </c>
      <c r="E565" s="10">
        <v>116.32</v>
      </c>
      <c r="F565" s="10">
        <f>E565*30.2%</f>
        <v>35.12864</v>
      </c>
      <c r="G565" s="10">
        <v>125.4</v>
      </c>
      <c r="H565" s="67">
        <f t="shared" si="116"/>
        <v>285.9355584</v>
      </c>
      <c r="I565" s="10">
        <f>J565+K565</f>
        <v>160.5355584</v>
      </c>
      <c r="J565" s="10">
        <f>E565*1.06</f>
        <v>123.2992</v>
      </c>
      <c r="K565" s="10">
        <f t="shared" si="117"/>
        <v>37.2363584</v>
      </c>
      <c r="L565" s="102">
        <f t="shared" si="118"/>
        <v>1.0322583335740072</v>
      </c>
    </row>
    <row r="566" spans="1:12" ht="12.75">
      <c r="A566" s="73">
        <v>14</v>
      </c>
      <c r="B566" s="23" t="s">
        <v>585</v>
      </c>
      <c r="C566" s="91"/>
      <c r="D566" s="10"/>
      <c r="E566" s="10"/>
      <c r="F566" s="10"/>
      <c r="G566" s="10"/>
      <c r="H566" s="67"/>
      <c r="I566" s="10"/>
      <c r="J566" s="10"/>
      <c r="K566" s="10"/>
      <c r="L566" s="102"/>
    </row>
    <row r="567" spans="1:12" ht="12.75">
      <c r="A567" s="74" t="s">
        <v>586</v>
      </c>
      <c r="B567" s="24" t="s">
        <v>587</v>
      </c>
      <c r="C567" s="91">
        <v>280</v>
      </c>
      <c r="D567" s="10">
        <f t="shared" si="115"/>
        <v>153.23238</v>
      </c>
      <c r="E567" s="10">
        <v>117.69</v>
      </c>
      <c r="F567" s="10">
        <f>E567*30.2%</f>
        <v>35.54238</v>
      </c>
      <c r="G567" s="10">
        <v>126.88</v>
      </c>
      <c r="H567" s="67">
        <f t="shared" si="116"/>
        <v>289.3063228</v>
      </c>
      <c r="I567" s="10">
        <f>J567+K567</f>
        <v>162.4263228</v>
      </c>
      <c r="J567" s="10">
        <f aca="true" t="shared" si="122" ref="J567:J590">E567*1.06</f>
        <v>124.7514</v>
      </c>
      <c r="K567" s="10">
        <f t="shared" si="117"/>
        <v>37.6749228</v>
      </c>
      <c r="L567" s="102">
        <f t="shared" si="118"/>
        <v>1.0332368671428571</v>
      </c>
    </row>
    <row r="568" spans="1:12" ht="12.75">
      <c r="A568" s="74" t="s">
        <v>588</v>
      </c>
      <c r="B568" s="24" t="s">
        <v>589</v>
      </c>
      <c r="C568" s="91">
        <v>280</v>
      </c>
      <c r="D568" s="10">
        <f t="shared" si="115"/>
        <v>153.23238</v>
      </c>
      <c r="E568" s="10">
        <v>117.69</v>
      </c>
      <c r="F568" s="10">
        <f>E568*30.2%</f>
        <v>35.54238</v>
      </c>
      <c r="G568" s="10">
        <v>126.88</v>
      </c>
      <c r="H568" s="67">
        <f t="shared" si="116"/>
        <v>289.3063228</v>
      </c>
      <c r="I568" s="10">
        <f aca="true" t="shared" si="123" ref="I568:I590">J568+K568</f>
        <v>162.4263228</v>
      </c>
      <c r="J568" s="10">
        <f t="shared" si="122"/>
        <v>124.7514</v>
      </c>
      <c r="K568" s="10">
        <f t="shared" si="117"/>
        <v>37.6749228</v>
      </c>
      <c r="L568" s="102">
        <f t="shared" si="118"/>
        <v>1.0332368671428571</v>
      </c>
    </row>
    <row r="569" spans="1:12" ht="12.75">
      <c r="A569" s="74" t="s">
        <v>590</v>
      </c>
      <c r="B569" s="24" t="s">
        <v>591</v>
      </c>
      <c r="C569" s="91">
        <v>280</v>
      </c>
      <c r="D569" s="10">
        <f t="shared" si="115"/>
        <v>153.23238</v>
      </c>
      <c r="E569" s="10">
        <v>117.69</v>
      </c>
      <c r="F569" s="10">
        <f>E569*30.2%</f>
        <v>35.54238</v>
      </c>
      <c r="G569" s="10">
        <v>126.88</v>
      </c>
      <c r="H569" s="67">
        <f t="shared" si="116"/>
        <v>289.3063228</v>
      </c>
      <c r="I569" s="10">
        <f t="shared" si="123"/>
        <v>162.4263228</v>
      </c>
      <c r="J569" s="10">
        <f t="shared" si="122"/>
        <v>124.7514</v>
      </c>
      <c r="K569" s="10">
        <f t="shared" si="117"/>
        <v>37.6749228</v>
      </c>
      <c r="L569" s="102">
        <f t="shared" si="118"/>
        <v>1.0332368671428571</v>
      </c>
    </row>
    <row r="570" spans="1:12" ht="12.75">
      <c r="A570" s="74" t="s">
        <v>592</v>
      </c>
      <c r="B570" s="24" t="s">
        <v>593</v>
      </c>
      <c r="C570" s="91">
        <v>280</v>
      </c>
      <c r="D570" s="10">
        <f t="shared" si="115"/>
        <v>153.23238</v>
      </c>
      <c r="E570" s="10">
        <v>117.69</v>
      </c>
      <c r="F570" s="10">
        <f>E570*30.2%</f>
        <v>35.54238</v>
      </c>
      <c r="G570" s="10">
        <v>126.88</v>
      </c>
      <c r="H570" s="67">
        <f t="shared" si="116"/>
        <v>289.3063228</v>
      </c>
      <c r="I570" s="10">
        <f t="shared" si="123"/>
        <v>162.4263228</v>
      </c>
      <c r="J570" s="10">
        <f t="shared" si="122"/>
        <v>124.7514</v>
      </c>
      <c r="K570" s="10">
        <f t="shared" si="117"/>
        <v>37.6749228</v>
      </c>
      <c r="L570" s="102">
        <f t="shared" si="118"/>
        <v>1.0332368671428571</v>
      </c>
    </row>
    <row r="571" spans="1:12" ht="12.75">
      <c r="A571" s="74" t="s">
        <v>594</v>
      </c>
      <c r="B571" s="24" t="s">
        <v>595</v>
      </c>
      <c r="C571" s="91">
        <v>280</v>
      </c>
      <c r="D571" s="10">
        <f t="shared" si="115"/>
        <v>153.23238</v>
      </c>
      <c r="E571" s="10">
        <v>117.69</v>
      </c>
      <c r="F571" s="10">
        <f aca="true" t="shared" si="124" ref="F571:F592">E571*30.2%</f>
        <v>35.54238</v>
      </c>
      <c r="G571" s="10">
        <v>126.88</v>
      </c>
      <c r="H571" s="67">
        <f t="shared" si="116"/>
        <v>289.3063228</v>
      </c>
      <c r="I571" s="10">
        <f t="shared" si="123"/>
        <v>162.4263228</v>
      </c>
      <c r="J571" s="10">
        <f t="shared" si="122"/>
        <v>124.7514</v>
      </c>
      <c r="K571" s="10">
        <f t="shared" si="117"/>
        <v>37.6749228</v>
      </c>
      <c r="L571" s="102">
        <f t="shared" si="118"/>
        <v>1.0332368671428571</v>
      </c>
    </row>
    <row r="572" spans="1:12" ht="12.75">
      <c r="A572" s="74" t="s">
        <v>596</v>
      </c>
      <c r="B572" s="24" t="s">
        <v>597</v>
      </c>
      <c r="C572" s="91">
        <v>280</v>
      </c>
      <c r="D572" s="10">
        <f t="shared" si="115"/>
        <v>153.23238</v>
      </c>
      <c r="E572" s="10">
        <v>117.69</v>
      </c>
      <c r="F572" s="10">
        <f t="shared" si="124"/>
        <v>35.54238</v>
      </c>
      <c r="G572" s="10">
        <v>126.88</v>
      </c>
      <c r="H572" s="67">
        <f t="shared" si="116"/>
        <v>289.3063228</v>
      </c>
      <c r="I572" s="10">
        <f t="shared" si="123"/>
        <v>162.4263228</v>
      </c>
      <c r="J572" s="10">
        <f t="shared" si="122"/>
        <v>124.7514</v>
      </c>
      <c r="K572" s="10">
        <f t="shared" si="117"/>
        <v>37.6749228</v>
      </c>
      <c r="L572" s="102">
        <f t="shared" si="118"/>
        <v>1.0332368671428571</v>
      </c>
    </row>
    <row r="573" spans="1:12" ht="12.75">
      <c r="A573" s="74" t="s">
        <v>598</v>
      </c>
      <c r="B573" s="24" t="s">
        <v>599</v>
      </c>
      <c r="C573" s="91">
        <v>280</v>
      </c>
      <c r="D573" s="10">
        <f t="shared" si="115"/>
        <v>153.23238</v>
      </c>
      <c r="E573" s="10">
        <v>117.69</v>
      </c>
      <c r="F573" s="10">
        <f t="shared" si="124"/>
        <v>35.54238</v>
      </c>
      <c r="G573" s="10">
        <v>126.88</v>
      </c>
      <c r="H573" s="67">
        <f t="shared" si="116"/>
        <v>289.3063228</v>
      </c>
      <c r="I573" s="10">
        <f t="shared" si="123"/>
        <v>162.4263228</v>
      </c>
      <c r="J573" s="10">
        <f t="shared" si="122"/>
        <v>124.7514</v>
      </c>
      <c r="K573" s="10">
        <f t="shared" si="117"/>
        <v>37.6749228</v>
      </c>
      <c r="L573" s="102">
        <f t="shared" si="118"/>
        <v>1.0332368671428571</v>
      </c>
    </row>
    <row r="574" spans="1:12" ht="12.75">
      <c r="A574" s="74" t="s">
        <v>600</v>
      </c>
      <c r="B574" s="24" t="s">
        <v>601</v>
      </c>
      <c r="C574" s="91">
        <v>280</v>
      </c>
      <c r="D574" s="10">
        <f t="shared" si="115"/>
        <v>153.23238</v>
      </c>
      <c r="E574" s="10">
        <v>117.69</v>
      </c>
      <c r="F574" s="10">
        <f t="shared" si="124"/>
        <v>35.54238</v>
      </c>
      <c r="G574" s="10">
        <v>126.88</v>
      </c>
      <c r="H574" s="67">
        <f t="shared" si="116"/>
        <v>289.3063228</v>
      </c>
      <c r="I574" s="10">
        <f t="shared" si="123"/>
        <v>162.4263228</v>
      </c>
      <c r="J574" s="10">
        <f t="shared" si="122"/>
        <v>124.7514</v>
      </c>
      <c r="K574" s="10">
        <f t="shared" si="117"/>
        <v>37.6749228</v>
      </c>
      <c r="L574" s="102">
        <f t="shared" si="118"/>
        <v>1.0332368671428571</v>
      </c>
    </row>
    <row r="575" spans="1:12" ht="12.75">
      <c r="A575" s="74" t="s">
        <v>602</v>
      </c>
      <c r="B575" s="24" t="s">
        <v>603</v>
      </c>
      <c r="C575" s="91">
        <v>280</v>
      </c>
      <c r="D575" s="10">
        <f t="shared" si="115"/>
        <v>153.23238</v>
      </c>
      <c r="E575" s="10">
        <v>117.69</v>
      </c>
      <c r="F575" s="10">
        <f t="shared" si="124"/>
        <v>35.54238</v>
      </c>
      <c r="G575" s="10">
        <v>126.88</v>
      </c>
      <c r="H575" s="67">
        <f t="shared" si="116"/>
        <v>289.3063228</v>
      </c>
      <c r="I575" s="10">
        <f t="shared" si="123"/>
        <v>162.4263228</v>
      </c>
      <c r="J575" s="10">
        <f t="shared" si="122"/>
        <v>124.7514</v>
      </c>
      <c r="K575" s="10">
        <f t="shared" si="117"/>
        <v>37.6749228</v>
      </c>
      <c r="L575" s="102">
        <f t="shared" si="118"/>
        <v>1.0332368671428571</v>
      </c>
    </row>
    <row r="576" spans="1:12" ht="12.75">
      <c r="A576" s="74" t="s">
        <v>604</v>
      </c>
      <c r="B576" s="24" t="s">
        <v>605</v>
      </c>
      <c r="C576" s="91">
        <v>280</v>
      </c>
      <c r="D576" s="10">
        <f t="shared" si="115"/>
        <v>153.23238</v>
      </c>
      <c r="E576" s="10">
        <v>117.69</v>
      </c>
      <c r="F576" s="10">
        <f t="shared" si="124"/>
        <v>35.54238</v>
      </c>
      <c r="G576" s="10">
        <v>126.88</v>
      </c>
      <c r="H576" s="67">
        <f t="shared" si="116"/>
        <v>289.3063228</v>
      </c>
      <c r="I576" s="10">
        <f t="shared" si="123"/>
        <v>162.4263228</v>
      </c>
      <c r="J576" s="10">
        <f t="shared" si="122"/>
        <v>124.7514</v>
      </c>
      <c r="K576" s="10">
        <f t="shared" si="117"/>
        <v>37.6749228</v>
      </c>
      <c r="L576" s="102">
        <f t="shared" si="118"/>
        <v>1.0332368671428571</v>
      </c>
    </row>
    <row r="577" spans="1:12" ht="12.75">
      <c r="A577" s="74" t="s">
        <v>606</v>
      </c>
      <c r="B577" s="24" t="s">
        <v>607</v>
      </c>
      <c r="C577" s="91">
        <v>280</v>
      </c>
      <c r="D577" s="10">
        <f t="shared" si="115"/>
        <v>153.23238</v>
      </c>
      <c r="E577" s="10">
        <v>117.69</v>
      </c>
      <c r="F577" s="10">
        <f t="shared" si="124"/>
        <v>35.54238</v>
      </c>
      <c r="G577" s="10">
        <v>126.88</v>
      </c>
      <c r="H577" s="67">
        <f t="shared" si="116"/>
        <v>289.3063228</v>
      </c>
      <c r="I577" s="10">
        <f t="shared" si="123"/>
        <v>162.4263228</v>
      </c>
      <c r="J577" s="10">
        <f t="shared" si="122"/>
        <v>124.7514</v>
      </c>
      <c r="K577" s="10">
        <f t="shared" si="117"/>
        <v>37.6749228</v>
      </c>
      <c r="L577" s="102">
        <f t="shared" si="118"/>
        <v>1.0332368671428571</v>
      </c>
    </row>
    <row r="578" spans="1:12" ht="12.75">
      <c r="A578" s="74" t="s">
        <v>608</v>
      </c>
      <c r="B578" s="24" t="s">
        <v>609</v>
      </c>
      <c r="C578" s="91">
        <v>280</v>
      </c>
      <c r="D578" s="10">
        <f t="shared" si="115"/>
        <v>153.23238</v>
      </c>
      <c r="E578" s="10">
        <v>117.69</v>
      </c>
      <c r="F578" s="10">
        <f t="shared" si="124"/>
        <v>35.54238</v>
      </c>
      <c r="G578" s="10">
        <v>126.88</v>
      </c>
      <c r="H578" s="67">
        <f t="shared" si="116"/>
        <v>289.3063228</v>
      </c>
      <c r="I578" s="10">
        <f t="shared" si="123"/>
        <v>162.4263228</v>
      </c>
      <c r="J578" s="10">
        <f t="shared" si="122"/>
        <v>124.7514</v>
      </c>
      <c r="K578" s="10">
        <f t="shared" si="117"/>
        <v>37.6749228</v>
      </c>
      <c r="L578" s="102">
        <f t="shared" si="118"/>
        <v>1.0332368671428571</v>
      </c>
    </row>
    <row r="579" spans="1:12" ht="12.75">
      <c r="A579" s="74" t="s">
        <v>610</v>
      </c>
      <c r="B579" s="24" t="s">
        <v>611</v>
      </c>
      <c r="C579" s="91">
        <v>280</v>
      </c>
      <c r="D579" s="10">
        <f t="shared" si="115"/>
        <v>153.23238</v>
      </c>
      <c r="E579" s="10">
        <v>117.69</v>
      </c>
      <c r="F579" s="10">
        <f t="shared" si="124"/>
        <v>35.54238</v>
      </c>
      <c r="G579" s="10">
        <v>126.88</v>
      </c>
      <c r="H579" s="67">
        <f t="shared" si="116"/>
        <v>289.3063228</v>
      </c>
      <c r="I579" s="10">
        <f t="shared" si="123"/>
        <v>162.4263228</v>
      </c>
      <c r="J579" s="10">
        <f t="shared" si="122"/>
        <v>124.7514</v>
      </c>
      <c r="K579" s="10">
        <f t="shared" si="117"/>
        <v>37.6749228</v>
      </c>
      <c r="L579" s="102">
        <f t="shared" si="118"/>
        <v>1.0332368671428571</v>
      </c>
    </row>
    <row r="580" spans="1:12" ht="12.75">
      <c r="A580" s="74" t="s">
        <v>612</v>
      </c>
      <c r="B580" s="24" t="s">
        <v>613</v>
      </c>
      <c r="C580" s="91">
        <v>280</v>
      </c>
      <c r="D580" s="10">
        <f t="shared" si="115"/>
        <v>153.23238</v>
      </c>
      <c r="E580" s="10">
        <v>117.69</v>
      </c>
      <c r="F580" s="10">
        <f t="shared" si="124"/>
        <v>35.54238</v>
      </c>
      <c r="G580" s="10">
        <v>126.88</v>
      </c>
      <c r="H580" s="67">
        <f t="shared" si="116"/>
        <v>289.3063228</v>
      </c>
      <c r="I580" s="10">
        <f t="shared" si="123"/>
        <v>162.4263228</v>
      </c>
      <c r="J580" s="10">
        <f t="shared" si="122"/>
        <v>124.7514</v>
      </c>
      <c r="K580" s="10">
        <f t="shared" si="117"/>
        <v>37.6749228</v>
      </c>
      <c r="L580" s="102">
        <f t="shared" si="118"/>
        <v>1.0332368671428571</v>
      </c>
    </row>
    <row r="581" spans="1:12" ht="25.5">
      <c r="A581" s="74" t="s">
        <v>614</v>
      </c>
      <c r="B581" s="24" t="s">
        <v>615</v>
      </c>
      <c r="C581" s="91">
        <v>280</v>
      </c>
      <c r="D581" s="10">
        <f t="shared" si="115"/>
        <v>153.23238</v>
      </c>
      <c r="E581" s="10">
        <v>117.69</v>
      </c>
      <c r="F581" s="10">
        <f t="shared" si="124"/>
        <v>35.54238</v>
      </c>
      <c r="G581" s="10">
        <v>126.88</v>
      </c>
      <c r="H581" s="67">
        <f t="shared" si="116"/>
        <v>289.3063228</v>
      </c>
      <c r="I581" s="10">
        <f t="shared" si="123"/>
        <v>162.4263228</v>
      </c>
      <c r="J581" s="10">
        <f t="shared" si="122"/>
        <v>124.7514</v>
      </c>
      <c r="K581" s="10">
        <f t="shared" si="117"/>
        <v>37.6749228</v>
      </c>
      <c r="L581" s="102">
        <f t="shared" si="118"/>
        <v>1.0332368671428571</v>
      </c>
    </row>
    <row r="582" spans="1:12" ht="12.75">
      <c r="A582" s="74" t="s">
        <v>616</v>
      </c>
      <c r="B582" s="24" t="s">
        <v>617</v>
      </c>
      <c r="C582" s="91">
        <v>280</v>
      </c>
      <c r="D582" s="10">
        <f t="shared" si="115"/>
        <v>153.23238</v>
      </c>
      <c r="E582" s="10">
        <v>117.69</v>
      </c>
      <c r="F582" s="10">
        <f t="shared" si="124"/>
        <v>35.54238</v>
      </c>
      <c r="G582" s="10">
        <v>126.88</v>
      </c>
      <c r="H582" s="67">
        <f t="shared" si="116"/>
        <v>289.3063228</v>
      </c>
      <c r="I582" s="10">
        <f t="shared" si="123"/>
        <v>162.4263228</v>
      </c>
      <c r="J582" s="10">
        <f t="shared" si="122"/>
        <v>124.7514</v>
      </c>
      <c r="K582" s="10">
        <f t="shared" si="117"/>
        <v>37.6749228</v>
      </c>
      <c r="L582" s="102">
        <f t="shared" si="118"/>
        <v>1.0332368671428571</v>
      </c>
    </row>
    <row r="583" spans="1:12" ht="12.75">
      <c r="A583" s="74" t="s">
        <v>618</v>
      </c>
      <c r="B583" s="24" t="s">
        <v>619</v>
      </c>
      <c r="C583" s="91">
        <v>280</v>
      </c>
      <c r="D583" s="10">
        <f t="shared" si="115"/>
        <v>153.23238</v>
      </c>
      <c r="E583" s="10">
        <v>117.69</v>
      </c>
      <c r="F583" s="10">
        <f t="shared" si="124"/>
        <v>35.54238</v>
      </c>
      <c r="G583" s="10">
        <v>126.88</v>
      </c>
      <c r="H583" s="67">
        <f t="shared" si="116"/>
        <v>289.3063228</v>
      </c>
      <c r="I583" s="10">
        <f t="shared" si="123"/>
        <v>162.4263228</v>
      </c>
      <c r="J583" s="10">
        <f t="shared" si="122"/>
        <v>124.7514</v>
      </c>
      <c r="K583" s="10">
        <f t="shared" si="117"/>
        <v>37.6749228</v>
      </c>
      <c r="L583" s="102">
        <f t="shared" si="118"/>
        <v>1.0332368671428571</v>
      </c>
    </row>
    <row r="584" spans="1:12" ht="12.75">
      <c r="A584" s="74" t="s">
        <v>620</v>
      </c>
      <c r="B584" s="24" t="s">
        <v>621</v>
      </c>
      <c r="C584" s="91">
        <v>280</v>
      </c>
      <c r="D584" s="10">
        <f t="shared" si="115"/>
        <v>153.23238</v>
      </c>
      <c r="E584" s="10">
        <v>117.69</v>
      </c>
      <c r="F584" s="10">
        <f t="shared" si="124"/>
        <v>35.54238</v>
      </c>
      <c r="G584" s="10">
        <v>126.88</v>
      </c>
      <c r="H584" s="67">
        <f t="shared" si="116"/>
        <v>289.3063228</v>
      </c>
      <c r="I584" s="10">
        <f t="shared" si="123"/>
        <v>162.4263228</v>
      </c>
      <c r="J584" s="10">
        <f t="shared" si="122"/>
        <v>124.7514</v>
      </c>
      <c r="K584" s="10">
        <f t="shared" si="117"/>
        <v>37.6749228</v>
      </c>
      <c r="L584" s="102">
        <f t="shared" si="118"/>
        <v>1.0332368671428571</v>
      </c>
    </row>
    <row r="585" spans="1:12" ht="12.75">
      <c r="A585" s="74" t="s">
        <v>622</v>
      </c>
      <c r="B585" s="24" t="s">
        <v>623</v>
      </c>
      <c r="C585" s="91">
        <v>280</v>
      </c>
      <c r="D585" s="10">
        <f t="shared" si="115"/>
        <v>153.23238</v>
      </c>
      <c r="E585" s="10">
        <v>117.69</v>
      </c>
      <c r="F585" s="10">
        <f t="shared" si="124"/>
        <v>35.54238</v>
      </c>
      <c r="G585" s="10">
        <v>126.88</v>
      </c>
      <c r="H585" s="67">
        <f t="shared" si="116"/>
        <v>289.3063228</v>
      </c>
      <c r="I585" s="10">
        <f t="shared" si="123"/>
        <v>162.4263228</v>
      </c>
      <c r="J585" s="10">
        <f t="shared" si="122"/>
        <v>124.7514</v>
      </c>
      <c r="K585" s="10">
        <f t="shared" si="117"/>
        <v>37.6749228</v>
      </c>
      <c r="L585" s="102">
        <f t="shared" si="118"/>
        <v>1.0332368671428571</v>
      </c>
    </row>
    <row r="586" spans="1:12" ht="12.75">
      <c r="A586" s="74" t="s">
        <v>624</v>
      </c>
      <c r="B586" s="24" t="s">
        <v>625</v>
      </c>
      <c r="C586" s="91">
        <v>280</v>
      </c>
      <c r="D586" s="10">
        <f t="shared" si="115"/>
        <v>153.23238</v>
      </c>
      <c r="E586" s="10">
        <v>117.69</v>
      </c>
      <c r="F586" s="10">
        <f t="shared" si="124"/>
        <v>35.54238</v>
      </c>
      <c r="G586" s="10">
        <v>126.88</v>
      </c>
      <c r="H586" s="67">
        <f t="shared" si="116"/>
        <v>289.3063228</v>
      </c>
      <c r="I586" s="10">
        <f t="shared" si="123"/>
        <v>162.4263228</v>
      </c>
      <c r="J586" s="10">
        <f t="shared" si="122"/>
        <v>124.7514</v>
      </c>
      <c r="K586" s="10">
        <f t="shared" si="117"/>
        <v>37.6749228</v>
      </c>
      <c r="L586" s="102">
        <f t="shared" si="118"/>
        <v>1.0332368671428571</v>
      </c>
    </row>
    <row r="587" spans="1:12" ht="12.75">
      <c r="A587" s="74" t="s">
        <v>626</v>
      </c>
      <c r="B587" s="24" t="s">
        <v>627</v>
      </c>
      <c r="C587" s="91">
        <v>280</v>
      </c>
      <c r="D587" s="10">
        <f aca="true" t="shared" si="125" ref="D587:D648">E587+F587</f>
        <v>153.23238</v>
      </c>
      <c r="E587" s="10">
        <v>117.69</v>
      </c>
      <c r="F587" s="10">
        <f t="shared" si="124"/>
        <v>35.54238</v>
      </c>
      <c r="G587" s="10">
        <v>126.88</v>
      </c>
      <c r="H587" s="67">
        <f aca="true" t="shared" si="126" ref="H587:H650">I587+G587</f>
        <v>289.3063228</v>
      </c>
      <c r="I587" s="10">
        <f t="shared" si="123"/>
        <v>162.4263228</v>
      </c>
      <c r="J587" s="10">
        <f t="shared" si="122"/>
        <v>124.7514</v>
      </c>
      <c r="K587" s="10">
        <f aca="true" t="shared" si="127" ref="K587:K650">J587*30.2%</f>
        <v>37.6749228</v>
      </c>
      <c r="L587" s="102">
        <f aca="true" t="shared" si="128" ref="L587:L650">H587/C587</f>
        <v>1.0332368671428571</v>
      </c>
    </row>
    <row r="588" spans="1:12" ht="12.75">
      <c r="A588" s="74" t="s">
        <v>628</v>
      </c>
      <c r="B588" s="24" t="s">
        <v>629</v>
      </c>
      <c r="C588" s="91">
        <v>280</v>
      </c>
      <c r="D588" s="10">
        <f t="shared" si="125"/>
        <v>153.23238</v>
      </c>
      <c r="E588" s="10">
        <v>117.69</v>
      </c>
      <c r="F588" s="10">
        <f t="shared" si="124"/>
        <v>35.54238</v>
      </c>
      <c r="G588" s="10">
        <v>126.88</v>
      </c>
      <c r="H588" s="67">
        <f t="shared" si="126"/>
        <v>289.3063228</v>
      </c>
      <c r="I588" s="10">
        <f t="shared" si="123"/>
        <v>162.4263228</v>
      </c>
      <c r="J588" s="10">
        <f t="shared" si="122"/>
        <v>124.7514</v>
      </c>
      <c r="K588" s="10">
        <f t="shared" si="127"/>
        <v>37.6749228</v>
      </c>
      <c r="L588" s="102">
        <f t="shared" si="128"/>
        <v>1.0332368671428571</v>
      </c>
    </row>
    <row r="589" spans="1:12" ht="12.75">
      <c r="A589" s="74" t="s">
        <v>630</v>
      </c>
      <c r="B589" s="24" t="s">
        <v>654</v>
      </c>
      <c r="C589" s="91">
        <v>280</v>
      </c>
      <c r="D589" s="10">
        <f t="shared" si="125"/>
        <v>153.23238</v>
      </c>
      <c r="E589" s="10">
        <v>117.69</v>
      </c>
      <c r="F589" s="10">
        <f t="shared" si="124"/>
        <v>35.54238</v>
      </c>
      <c r="G589" s="10">
        <v>126.88</v>
      </c>
      <c r="H589" s="67">
        <f t="shared" si="126"/>
        <v>289.3063228</v>
      </c>
      <c r="I589" s="10">
        <f t="shared" si="123"/>
        <v>162.4263228</v>
      </c>
      <c r="J589" s="10">
        <f t="shared" si="122"/>
        <v>124.7514</v>
      </c>
      <c r="K589" s="10">
        <f t="shared" si="127"/>
        <v>37.6749228</v>
      </c>
      <c r="L589" s="102">
        <f t="shared" si="128"/>
        <v>1.0332368671428571</v>
      </c>
    </row>
    <row r="590" spans="1:12" ht="12.75">
      <c r="A590" s="74" t="s">
        <v>631</v>
      </c>
      <c r="B590" s="24" t="s">
        <v>632</v>
      </c>
      <c r="C590" s="91">
        <v>280</v>
      </c>
      <c r="D590" s="10">
        <f t="shared" si="125"/>
        <v>153.23238</v>
      </c>
      <c r="E590" s="10">
        <v>117.69</v>
      </c>
      <c r="F590" s="10">
        <f t="shared" si="124"/>
        <v>35.54238</v>
      </c>
      <c r="G590" s="10">
        <v>126.88</v>
      </c>
      <c r="H590" s="67">
        <f t="shared" si="126"/>
        <v>289.3063228</v>
      </c>
      <c r="I590" s="10">
        <f t="shared" si="123"/>
        <v>162.4263228</v>
      </c>
      <c r="J590" s="10">
        <f t="shared" si="122"/>
        <v>124.7514</v>
      </c>
      <c r="K590" s="10">
        <f t="shared" si="127"/>
        <v>37.6749228</v>
      </c>
      <c r="L590" s="102">
        <f t="shared" si="128"/>
        <v>1.0332368671428571</v>
      </c>
    </row>
    <row r="591" spans="1:12" ht="12.75">
      <c r="A591" s="75"/>
      <c r="B591" s="25" t="s">
        <v>633</v>
      </c>
      <c r="C591" s="91"/>
      <c r="D591" s="10"/>
      <c r="E591" s="10">
        <v>117.69</v>
      </c>
      <c r="F591" s="10">
        <f t="shared" si="124"/>
        <v>35.54238</v>
      </c>
      <c r="G591" s="10">
        <v>126.88</v>
      </c>
      <c r="H591" s="67"/>
      <c r="I591" s="10"/>
      <c r="J591" s="10"/>
      <c r="K591" s="10"/>
      <c r="L591" s="102"/>
    </row>
    <row r="592" spans="1:12" ht="12.75">
      <c r="A592" s="76" t="s">
        <v>634</v>
      </c>
      <c r="B592" s="24" t="s">
        <v>652</v>
      </c>
      <c r="C592" s="91">
        <v>280</v>
      </c>
      <c r="D592" s="10">
        <f t="shared" si="125"/>
        <v>153.23238</v>
      </c>
      <c r="E592" s="10">
        <v>117.69</v>
      </c>
      <c r="F592" s="10">
        <f t="shared" si="124"/>
        <v>35.54238</v>
      </c>
      <c r="G592" s="10">
        <v>126.88</v>
      </c>
      <c r="H592" s="67">
        <f t="shared" si="126"/>
        <v>289.3063228</v>
      </c>
      <c r="I592" s="10">
        <f>J592+K592</f>
        <v>162.4263228</v>
      </c>
      <c r="J592" s="10">
        <f>E592*1.06</f>
        <v>124.7514</v>
      </c>
      <c r="K592" s="10">
        <f t="shared" si="127"/>
        <v>37.6749228</v>
      </c>
      <c r="L592" s="102">
        <f t="shared" si="128"/>
        <v>1.0332368671428571</v>
      </c>
    </row>
    <row r="593" spans="1:12" ht="12.75">
      <c r="A593" s="76" t="s">
        <v>635</v>
      </c>
      <c r="B593" s="24" t="s">
        <v>653</v>
      </c>
      <c r="C593" s="91">
        <v>267</v>
      </c>
      <c r="D593" s="10">
        <f t="shared" si="125"/>
        <v>145.87608</v>
      </c>
      <c r="E593" s="10">
        <v>112.04</v>
      </c>
      <c r="F593" s="10">
        <f>E593*30.2%</f>
        <v>33.83608</v>
      </c>
      <c r="G593" s="10">
        <v>120.79</v>
      </c>
      <c r="H593" s="67">
        <f t="shared" si="126"/>
        <v>275.41864480000004</v>
      </c>
      <c r="I593" s="10">
        <f>J593+K593</f>
        <v>154.62864480000002</v>
      </c>
      <c r="J593" s="10">
        <f>E593*1.06</f>
        <v>118.76240000000001</v>
      </c>
      <c r="K593" s="10">
        <f t="shared" si="127"/>
        <v>35.866244800000004</v>
      </c>
      <c r="L593" s="102">
        <f t="shared" si="128"/>
        <v>1.031530504868914</v>
      </c>
    </row>
    <row r="594" spans="1:12" ht="12.75">
      <c r="A594" s="76" t="s">
        <v>636</v>
      </c>
      <c r="B594" s="24" t="s">
        <v>621</v>
      </c>
      <c r="C594" s="91">
        <v>280</v>
      </c>
      <c r="D594" s="10">
        <f t="shared" si="125"/>
        <v>153.23238</v>
      </c>
      <c r="E594" s="10">
        <v>117.69</v>
      </c>
      <c r="F594" s="10">
        <f>E594*30.2%</f>
        <v>35.54238</v>
      </c>
      <c r="G594" s="10">
        <v>126.88</v>
      </c>
      <c r="H594" s="67">
        <f t="shared" si="126"/>
        <v>289.3063228</v>
      </c>
      <c r="I594" s="10">
        <f>J594+K594</f>
        <v>162.4263228</v>
      </c>
      <c r="J594" s="10">
        <f>E594*1.06</f>
        <v>124.7514</v>
      </c>
      <c r="K594" s="10">
        <f t="shared" si="127"/>
        <v>37.6749228</v>
      </c>
      <c r="L594" s="102">
        <f t="shared" si="128"/>
        <v>1.0332368671428571</v>
      </c>
    </row>
    <row r="595" spans="1:12" ht="30.75" customHeight="1">
      <c r="A595" s="77" t="s">
        <v>637</v>
      </c>
      <c r="B595" s="25" t="s">
        <v>638</v>
      </c>
      <c r="C595" s="91"/>
      <c r="D595" s="10"/>
      <c r="E595" s="10"/>
      <c r="F595" s="10"/>
      <c r="G595" s="10"/>
      <c r="H595" s="67"/>
      <c r="I595" s="10"/>
      <c r="J595" s="10"/>
      <c r="K595" s="10"/>
      <c r="L595" s="102"/>
    </row>
    <row r="596" spans="1:12" ht="12.75">
      <c r="A596" s="74" t="s">
        <v>639</v>
      </c>
      <c r="B596" s="24" t="s">
        <v>640</v>
      </c>
      <c r="C596" s="91">
        <v>266</v>
      </c>
      <c r="D596" s="10">
        <f t="shared" si="125"/>
        <v>145.40736</v>
      </c>
      <c r="E596" s="10">
        <v>111.68</v>
      </c>
      <c r="F596" s="10">
        <f>E596*30.2%</f>
        <v>33.727360000000004</v>
      </c>
      <c r="G596" s="10">
        <v>120.4</v>
      </c>
      <c r="H596" s="67">
        <f t="shared" si="126"/>
        <v>274.5318016</v>
      </c>
      <c r="I596" s="10">
        <f>J596+K596</f>
        <v>154.13180160000002</v>
      </c>
      <c r="J596" s="10">
        <f>E596*1.06</f>
        <v>118.38080000000001</v>
      </c>
      <c r="K596" s="10">
        <f t="shared" si="127"/>
        <v>35.7510016</v>
      </c>
      <c r="L596" s="102">
        <f t="shared" si="128"/>
        <v>1.0320744421052632</v>
      </c>
    </row>
    <row r="597" spans="1:12" ht="12.75">
      <c r="A597" s="74" t="s">
        <v>641</v>
      </c>
      <c r="B597" s="24" t="s">
        <v>642</v>
      </c>
      <c r="C597" s="91">
        <v>266</v>
      </c>
      <c r="D597" s="10">
        <f t="shared" si="125"/>
        <v>145.40736</v>
      </c>
      <c r="E597" s="10">
        <v>111.68</v>
      </c>
      <c r="F597" s="10">
        <f>E597*30.2%</f>
        <v>33.727360000000004</v>
      </c>
      <c r="G597" s="10">
        <v>120.4</v>
      </c>
      <c r="H597" s="67">
        <f t="shared" si="126"/>
        <v>274.5318016</v>
      </c>
      <c r="I597" s="10">
        <f>J597+K597</f>
        <v>154.13180160000002</v>
      </c>
      <c r="J597" s="10">
        <f>E597*1.06</f>
        <v>118.38080000000001</v>
      </c>
      <c r="K597" s="10">
        <f t="shared" si="127"/>
        <v>35.7510016</v>
      </c>
      <c r="L597" s="102">
        <f t="shared" si="128"/>
        <v>1.0320744421052632</v>
      </c>
    </row>
    <row r="598" spans="1:12" ht="12.75">
      <c r="A598" s="74" t="s">
        <v>643</v>
      </c>
      <c r="B598" s="24" t="s">
        <v>644</v>
      </c>
      <c r="C598" s="91">
        <v>285</v>
      </c>
      <c r="D598" s="10">
        <f t="shared" si="125"/>
        <v>155.66712</v>
      </c>
      <c r="E598" s="10">
        <v>119.56</v>
      </c>
      <c r="F598" s="10">
        <f>E598*30.2%</f>
        <v>36.10712</v>
      </c>
      <c r="G598" s="10">
        <v>128.9</v>
      </c>
      <c r="H598" s="67">
        <f t="shared" si="126"/>
        <v>293.90714720000005</v>
      </c>
      <c r="I598" s="10">
        <f>J598+K598</f>
        <v>165.00714720000002</v>
      </c>
      <c r="J598" s="10">
        <f>E598*1.06</f>
        <v>126.73360000000001</v>
      </c>
      <c r="K598" s="10">
        <f t="shared" si="127"/>
        <v>38.2735472</v>
      </c>
      <c r="L598" s="102">
        <f t="shared" si="128"/>
        <v>1.0312531480701757</v>
      </c>
    </row>
    <row r="599" spans="1:12" ht="12.75">
      <c r="A599" s="69"/>
      <c r="B599" s="13" t="s">
        <v>341</v>
      </c>
      <c r="C599" s="91"/>
      <c r="D599" s="10"/>
      <c r="E599" s="10"/>
      <c r="F599" s="10"/>
      <c r="G599" s="10"/>
      <c r="H599" s="67"/>
      <c r="I599" s="10"/>
      <c r="J599" s="10"/>
      <c r="K599" s="10"/>
      <c r="L599" s="102"/>
    </row>
    <row r="600" spans="1:12" ht="25.5">
      <c r="A600" s="69">
        <v>1</v>
      </c>
      <c r="B600" s="9" t="s">
        <v>442</v>
      </c>
      <c r="C600" s="91">
        <v>334</v>
      </c>
      <c r="D600" s="10">
        <f t="shared" si="125"/>
        <v>176.05644</v>
      </c>
      <c r="E600" s="10">
        <v>135.22</v>
      </c>
      <c r="F600" s="10">
        <f>E600*30.2%</f>
        <v>40.836439999999996</v>
      </c>
      <c r="G600" s="10">
        <v>158.32</v>
      </c>
      <c r="H600" s="67">
        <f t="shared" si="126"/>
        <v>344.9398264</v>
      </c>
      <c r="I600" s="10">
        <f>J600+K600</f>
        <v>186.61982640000002</v>
      </c>
      <c r="J600" s="10">
        <f>E600*1.06</f>
        <v>143.3332</v>
      </c>
      <c r="K600" s="10">
        <f t="shared" si="127"/>
        <v>43.2866264</v>
      </c>
      <c r="L600" s="102">
        <f t="shared" si="128"/>
        <v>1.0327539712574851</v>
      </c>
    </row>
    <row r="601" spans="1:12" ht="25.5">
      <c r="A601" s="69">
        <v>2</v>
      </c>
      <c r="B601" s="9" t="s">
        <v>443</v>
      </c>
      <c r="C601" s="91">
        <v>342</v>
      </c>
      <c r="D601" s="10">
        <f t="shared" si="125"/>
        <v>179.96244</v>
      </c>
      <c r="E601" s="10">
        <v>138.22</v>
      </c>
      <c r="F601" s="10">
        <f>E601*30.2%</f>
        <v>41.742439999999995</v>
      </c>
      <c r="G601" s="10">
        <v>161.84</v>
      </c>
      <c r="H601" s="67">
        <f t="shared" si="126"/>
        <v>352.6001864</v>
      </c>
      <c r="I601" s="10">
        <f>J601+K601</f>
        <v>190.7601864</v>
      </c>
      <c r="J601" s="10">
        <f>E601*1.06</f>
        <v>146.5132</v>
      </c>
      <c r="K601" s="10">
        <f t="shared" si="127"/>
        <v>44.246986400000004</v>
      </c>
      <c r="L601" s="102">
        <f t="shared" si="128"/>
        <v>1.0309946970760233</v>
      </c>
    </row>
    <row r="602" spans="1:12" ht="12.75">
      <c r="A602" s="69"/>
      <c r="B602" s="13" t="s">
        <v>342</v>
      </c>
      <c r="C602" s="91"/>
      <c r="D602" s="10"/>
      <c r="E602" s="10"/>
      <c r="F602" s="10"/>
      <c r="G602" s="10"/>
      <c r="H602" s="67"/>
      <c r="I602" s="10"/>
      <c r="J602" s="10"/>
      <c r="K602" s="10"/>
      <c r="L602" s="102"/>
    </row>
    <row r="603" spans="1:12" ht="25.5">
      <c r="A603" s="69">
        <v>1</v>
      </c>
      <c r="B603" s="9" t="s">
        <v>482</v>
      </c>
      <c r="C603" s="91">
        <v>42</v>
      </c>
      <c r="D603" s="10">
        <f t="shared" si="125"/>
        <v>22.17306</v>
      </c>
      <c r="E603" s="10">
        <v>17.03</v>
      </c>
      <c r="F603" s="10">
        <f aca="true" t="shared" si="129" ref="F603:F624">E603*30.2%</f>
        <v>5.14306</v>
      </c>
      <c r="G603" s="10">
        <v>19.94</v>
      </c>
      <c r="H603" s="67">
        <f t="shared" si="126"/>
        <v>43.44344360000001</v>
      </c>
      <c r="I603" s="10">
        <f aca="true" t="shared" si="130" ref="I603:I623">J603+K603</f>
        <v>23.503443600000004</v>
      </c>
      <c r="J603" s="10">
        <f aca="true" t="shared" si="131" ref="J603:J624">E603*1.06</f>
        <v>18.051800000000004</v>
      </c>
      <c r="K603" s="10">
        <f t="shared" si="127"/>
        <v>5.451643600000001</v>
      </c>
      <c r="L603" s="102">
        <f t="shared" si="128"/>
        <v>1.0343677047619049</v>
      </c>
    </row>
    <row r="604" spans="1:12" ht="25.5">
      <c r="A604" s="69">
        <f aca="true" t="shared" si="132" ref="A604:A624">A603+1</f>
        <v>2</v>
      </c>
      <c r="B604" s="9" t="s">
        <v>483</v>
      </c>
      <c r="C604" s="91">
        <v>51</v>
      </c>
      <c r="D604" s="10">
        <f t="shared" si="125"/>
        <v>26.73006</v>
      </c>
      <c r="E604" s="10">
        <v>20.53</v>
      </c>
      <c r="F604" s="10">
        <f t="shared" si="129"/>
        <v>6.200060000000001</v>
      </c>
      <c r="G604" s="10">
        <v>24.04</v>
      </c>
      <c r="H604" s="67">
        <f t="shared" si="126"/>
        <v>52.3738636</v>
      </c>
      <c r="I604" s="10">
        <f t="shared" si="130"/>
        <v>28.3338636</v>
      </c>
      <c r="J604" s="10">
        <f t="shared" si="131"/>
        <v>21.7618</v>
      </c>
      <c r="K604" s="10">
        <f t="shared" si="127"/>
        <v>6.5720636</v>
      </c>
      <c r="L604" s="102">
        <f t="shared" si="128"/>
        <v>1.0269385019607844</v>
      </c>
    </row>
    <row r="605" spans="1:12" ht="25.5">
      <c r="A605" s="69">
        <f t="shared" si="132"/>
        <v>3</v>
      </c>
      <c r="B605" s="9" t="s">
        <v>484</v>
      </c>
      <c r="C605" s="91">
        <v>24.77</v>
      </c>
      <c r="D605" s="10">
        <f t="shared" si="125"/>
        <v>13.04</v>
      </c>
      <c r="E605" s="10">
        <v>10.02</v>
      </c>
      <c r="F605" s="10">
        <v>3.02</v>
      </c>
      <c r="G605" s="10">
        <v>11.73</v>
      </c>
      <c r="H605" s="67">
        <f t="shared" si="126"/>
        <v>25.5588024</v>
      </c>
      <c r="I605" s="10">
        <f t="shared" si="130"/>
        <v>13.8288024</v>
      </c>
      <c r="J605" s="10">
        <f t="shared" si="131"/>
        <v>10.6212</v>
      </c>
      <c r="K605" s="10">
        <f t="shared" si="127"/>
        <v>3.2076024</v>
      </c>
      <c r="L605" s="102">
        <f t="shared" si="128"/>
        <v>1.0318450706499798</v>
      </c>
    </row>
    <row r="606" spans="1:12" ht="25.5">
      <c r="A606" s="69">
        <f t="shared" si="132"/>
        <v>4</v>
      </c>
      <c r="B606" s="9" t="s">
        <v>485</v>
      </c>
      <c r="C606" s="91">
        <v>34.68</v>
      </c>
      <c r="D606" s="10">
        <v>18.26</v>
      </c>
      <c r="E606" s="10">
        <v>14.02</v>
      </c>
      <c r="F606" s="10">
        <f t="shared" si="129"/>
        <v>4.234039999999999</v>
      </c>
      <c r="G606" s="10">
        <v>16.42</v>
      </c>
      <c r="H606" s="67">
        <f t="shared" si="126"/>
        <v>35.7692824</v>
      </c>
      <c r="I606" s="10">
        <f t="shared" si="130"/>
        <v>19.3492824</v>
      </c>
      <c r="J606" s="10">
        <f t="shared" si="131"/>
        <v>14.8612</v>
      </c>
      <c r="K606" s="10">
        <f t="shared" si="127"/>
        <v>4.4880824</v>
      </c>
      <c r="L606" s="102">
        <f t="shared" si="128"/>
        <v>1.0314095271049597</v>
      </c>
    </row>
    <row r="607" spans="1:12" ht="12.75">
      <c r="A607" s="69">
        <f t="shared" si="132"/>
        <v>5</v>
      </c>
      <c r="B607" s="9" t="s">
        <v>486</v>
      </c>
      <c r="C607" s="91">
        <v>134</v>
      </c>
      <c r="D607" s="10">
        <f t="shared" si="125"/>
        <v>70.42518000000001</v>
      </c>
      <c r="E607" s="10">
        <v>54.09</v>
      </c>
      <c r="F607" s="10">
        <f t="shared" si="129"/>
        <v>16.33518</v>
      </c>
      <c r="G607" s="10">
        <v>63.33</v>
      </c>
      <c r="H607" s="67">
        <f t="shared" si="126"/>
        <v>137.9806908</v>
      </c>
      <c r="I607" s="10">
        <f t="shared" si="130"/>
        <v>74.6506908</v>
      </c>
      <c r="J607" s="10">
        <f t="shared" si="131"/>
        <v>57.33540000000001</v>
      </c>
      <c r="K607" s="10">
        <f t="shared" si="127"/>
        <v>17.315290800000003</v>
      </c>
      <c r="L607" s="102">
        <f t="shared" si="128"/>
        <v>1.029706647761194</v>
      </c>
    </row>
    <row r="608" spans="1:12" ht="12.75">
      <c r="A608" s="69">
        <f t="shared" si="132"/>
        <v>6</v>
      </c>
      <c r="B608" s="9" t="s">
        <v>487</v>
      </c>
      <c r="C608" s="91">
        <v>121</v>
      </c>
      <c r="D608" s="10">
        <f t="shared" si="125"/>
        <v>63.902159999999995</v>
      </c>
      <c r="E608" s="10">
        <v>49.08</v>
      </c>
      <c r="F608" s="10">
        <f t="shared" si="129"/>
        <v>14.822159999999998</v>
      </c>
      <c r="G608" s="10">
        <v>57.46</v>
      </c>
      <c r="H608" s="67">
        <f t="shared" si="126"/>
        <v>125.1962896</v>
      </c>
      <c r="I608" s="10">
        <f t="shared" si="130"/>
        <v>67.73628959999999</v>
      </c>
      <c r="J608" s="10">
        <f t="shared" si="131"/>
        <v>52.0248</v>
      </c>
      <c r="K608" s="10">
        <f t="shared" si="127"/>
        <v>15.711489599999998</v>
      </c>
      <c r="L608" s="102">
        <f t="shared" si="128"/>
        <v>1.0346800793388429</v>
      </c>
    </row>
    <row r="609" spans="1:12" ht="12.75">
      <c r="A609" s="69">
        <f t="shared" si="132"/>
        <v>7</v>
      </c>
      <c r="B609" s="9" t="s">
        <v>343</v>
      </c>
      <c r="C609" s="91">
        <v>24.77</v>
      </c>
      <c r="D609" s="10">
        <f t="shared" si="125"/>
        <v>13.04</v>
      </c>
      <c r="E609" s="10">
        <v>10.02</v>
      </c>
      <c r="F609" s="10">
        <v>3.02</v>
      </c>
      <c r="G609" s="10">
        <v>11.73</v>
      </c>
      <c r="H609" s="67">
        <f t="shared" si="126"/>
        <v>25.5588024</v>
      </c>
      <c r="I609" s="10">
        <f t="shared" si="130"/>
        <v>13.8288024</v>
      </c>
      <c r="J609" s="10">
        <f t="shared" si="131"/>
        <v>10.6212</v>
      </c>
      <c r="K609" s="10">
        <f t="shared" si="127"/>
        <v>3.2076024</v>
      </c>
      <c r="L609" s="102">
        <f t="shared" si="128"/>
        <v>1.0318450706499798</v>
      </c>
    </row>
    <row r="610" spans="1:12" ht="12.75">
      <c r="A610" s="69">
        <f t="shared" si="132"/>
        <v>8</v>
      </c>
      <c r="B610" s="9" t="s">
        <v>344</v>
      </c>
      <c r="C610" s="91">
        <v>21</v>
      </c>
      <c r="D610" s="10">
        <f t="shared" si="125"/>
        <v>11.08002</v>
      </c>
      <c r="E610" s="10">
        <v>8.51</v>
      </c>
      <c r="F610" s="10">
        <f t="shared" si="129"/>
        <v>2.57002</v>
      </c>
      <c r="G610" s="10">
        <v>9.97</v>
      </c>
      <c r="H610" s="67">
        <f t="shared" si="126"/>
        <v>21.714821200000003</v>
      </c>
      <c r="I610" s="10">
        <f t="shared" si="130"/>
        <v>11.7448212</v>
      </c>
      <c r="J610" s="10">
        <f t="shared" si="131"/>
        <v>9.0206</v>
      </c>
      <c r="K610" s="10">
        <f t="shared" si="127"/>
        <v>2.7242212</v>
      </c>
      <c r="L610" s="102">
        <f t="shared" si="128"/>
        <v>1.0340391047619049</v>
      </c>
    </row>
    <row r="611" spans="1:12" ht="25.5">
      <c r="A611" s="69">
        <f t="shared" si="132"/>
        <v>9</v>
      </c>
      <c r="B611" s="9" t="s">
        <v>451</v>
      </c>
      <c r="C611" s="91">
        <v>107</v>
      </c>
      <c r="D611" s="10">
        <f t="shared" si="125"/>
        <v>56.07714</v>
      </c>
      <c r="E611" s="10">
        <v>43.07</v>
      </c>
      <c r="F611" s="10">
        <f t="shared" si="129"/>
        <v>13.00714</v>
      </c>
      <c r="G611" s="10">
        <v>50.43</v>
      </c>
      <c r="H611" s="67">
        <f t="shared" si="126"/>
        <v>109.87176840000001</v>
      </c>
      <c r="I611" s="10">
        <f t="shared" si="130"/>
        <v>59.4417684</v>
      </c>
      <c r="J611" s="10">
        <f t="shared" si="131"/>
        <v>45.6542</v>
      </c>
      <c r="K611" s="10">
        <f t="shared" si="127"/>
        <v>13.7875684</v>
      </c>
      <c r="L611" s="102">
        <f t="shared" si="128"/>
        <v>1.026838957009346</v>
      </c>
    </row>
    <row r="612" spans="1:12" ht="12.75">
      <c r="A612" s="69">
        <f t="shared" si="132"/>
        <v>10</v>
      </c>
      <c r="B612" s="9" t="s">
        <v>452</v>
      </c>
      <c r="C612" s="91">
        <v>604</v>
      </c>
      <c r="D612" s="10">
        <f t="shared" si="125"/>
        <v>318.2088</v>
      </c>
      <c r="E612" s="10">
        <v>244.4</v>
      </c>
      <c r="F612" s="10">
        <f t="shared" si="129"/>
        <v>73.8088</v>
      </c>
      <c r="G612" s="10">
        <v>286.15</v>
      </c>
      <c r="H612" s="67">
        <f t="shared" si="126"/>
        <v>623.451328</v>
      </c>
      <c r="I612" s="10">
        <f t="shared" si="130"/>
        <v>337.301328</v>
      </c>
      <c r="J612" s="10">
        <f t="shared" si="131"/>
        <v>259.064</v>
      </c>
      <c r="K612" s="10">
        <f t="shared" si="127"/>
        <v>78.237328</v>
      </c>
      <c r="L612" s="102">
        <f t="shared" si="128"/>
        <v>1.0322041854304635</v>
      </c>
    </row>
    <row r="613" spans="1:12" ht="12.75">
      <c r="A613" s="69">
        <f t="shared" si="132"/>
        <v>11</v>
      </c>
      <c r="B613" s="9" t="s">
        <v>345</v>
      </c>
      <c r="C613" s="91">
        <v>272</v>
      </c>
      <c r="D613" s="10">
        <f t="shared" si="125"/>
        <v>143.45436</v>
      </c>
      <c r="E613" s="10">
        <v>110.18</v>
      </c>
      <c r="F613" s="10">
        <f t="shared" si="129"/>
        <v>33.27436</v>
      </c>
      <c r="G613" s="10">
        <v>129</v>
      </c>
      <c r="H613" s="67">
        <f t="shared" si="126"/>
        <v>281.0616216</v>
      </c>
      <c r="I613" s="10">
        <f t="shared" si="130"/>
        <v>152.06162160000002</v>
      </c>
      <c r="J613" s="10">
        <f t="shared" si="131"/>
        <v>116.79080000000002</v>
      </c>
      <c r="K613" s="10">
        <f t="shared" si="127"/>
        <v>35.270821600000005</v>
      </c>
      <c r="L613" s="102">
        <f t="shared" si="128"/>
        <v>1.0333147852941178</v>
      </c>
    </row>
    <row r="614" spans="1:12" ht="12.75">
      <c r="A614" s="69">
        <f t="shared" si="132"/>
        <v>12</v>
      </c>
      <c r="B614" s="9" t="s">
        <v>346</v>
      </c>
      <c r="C614" s="91">
        <v>107</v>
      </c>
      <c r="D614" s="10">
        <f t="shared" si="125"/>
        <v>56.07714</v>
      </c>
      <c r="E614" s="10">
        <v>43.07</v>
      </c>
      <c r="F614" s="10">
        <f t="shared" si="129"/>
        <v>13.00714</v>
      </c>
      <c r="G614" s="10">
        <v>50.43</v>
      </c>
      <c r="H614" s="67">
        <f t="shared" si="126"/>
        <v>109.87176840000001</v>
      </c>
      <c r="I614" s="10">
        <f t="shared" si="130"/>
        <v>59.4417684</v>
      </c>
      <c r="J614" s="10">
        <f t="shared" si="131"/>
        <v>45.6542</v>
      </c>
      <c r="K614" s="10">
        <f t="shared" si="127"/>
        <v>13.7875684</v>
      </c>
      <c r="L614" s="102">
        <f t="shared" si="128"/>
        <v>1.026838957009346</v>
      </c>
    </row>
    <row r="615" spans="1:12" ht="12.75">
      <c r="A615" s="69">
        <f t="shared" si="132"/>
        <v>13</v>
      </c>
      <c r="B615" s="9" t="s">
        <v>488</v>
      </c>
      <c r="C615" s="91">
        <v>35</v>
      </c>
      <c r="D615" s="10">
        <f t="shared" si="125"/>
        <v>18.25404</v>
      </c>
      <c r="E615" s="10">
        <v>14.02</v>
      </c>
      <c r="F615" s="10">
        <f t="shared" si="129"/>
        <v>4.234039999999999</v>
      </c>
      <c r="G615" s="10">
        <v>16.42</v>
      </c>
      <c r="H615" s="67">
        <f t="shared" si="126"/>
        <v>35.7692824</v>
      </c>
      <c r="I615" s="10">
        <f t="shared" si="130"/>
        <v>19.3492824</v>
      </c>
      <c r="J615" s="10">
        <f t="shared" si="131"/>
        <v>14.8612</v>
      </c>
      <c r="K615" s="10">
        <f t="shared" si="127"/>
        <v>4.4880824</v>
      </c>
      <c r="L615" s="102">
        <f t="shared" si="128"/>
        <v>1.0219794971428573</v>
      </c>
    </row>
    <row r="616" spans="1:12" ht="12.75">
      <c r="A616" s="69">
        <f t="shared" si="132"/>
        <v>14</v>
      </c>
      <c r="B616" s="9" t="s">
        <v>489</v>
      </c>
      <c r="C616" s="91">
        <v>42</v>
      </c>
      <c r="D616" s="10">
        <f t="shared" si="125"/>
        <v>22.17306</v>
      </c>
      <c r="E616" s="10">
        <v>17.03</v>
      </c>
      <c r="F616" s="10">
        <f t="shared" si="129"/>
        <v>5.14306</v>
      </c>
      <c r="G616" s="10">
        <v>19.94</v>
      </c>
      <c r="H616" s="67">
        <f t="shared" si="126"/>
        <v>43.44344360000001</v>
      </c>
      <c r="I616" s="10">
        <f t="shared" si="130"/>
        <v>23.503443600000004</v>
      </c>
      <c r="J616" s="10">
        <f t="shared" si="131"/>
        <v>18.051800000000004</v>
      </c>
      <c r="K616" s="10">
        <f t="shared" si="127"/>
        <v>5.451643600000001</v>
      </c>
      <c r="L616" s="102">
        <f t="shared" si="128"/>
        <v>1.0343677047619049</v>
      </c>
    </row>
    <row r="617" spans="1:12" ht="12.75">
      <c r="A617" s="69">
        <f t="shared" si="132"/>
        <v>15</v>
      </c>
      <c r="B617" s="9" t="s">
        <v>347</v>
      </c>
      <c r="C617" s="91">
        <v>33.44</v>
      </c>
      <c r="D617" s="10">
        <v>17.61</v>
      </c>
      <c r="E617" s="10">
        <v>13.52</v>
      </c>
      <c r="F617" s="10">
        <f t="shared" si="129"/>
        <v>4.08304</v>
      </c>
      <c r="G617" s="10">
        <v>15.83</v>
      </c>
      <c r="H617" s="67">
        <f t="shared" si="126"/>
        <v>34.4892224</v>
      </c>
      <c r="I617" s="10">
        <f t="shared" si="130"/>
        <v>18.6592224</v>
      </c>
      <c r="J617" s="10">
        <f t="shared" si="131"/>
        <v>14.3312</v>
      </c>
      <c r="K617" s="10">
        <f t="shared" si="127"/>
        <v>4.3280224</v>
      </c>
      <c r="L617" s="102">
        <f t="shared" si="128"/>
        <v>1.031376267942584</v>
      </c>
    </row>
    <row r="618" spans="1:12" ht="12.75">
      <c r="A618" s="69">
        <f t="shared" si="132"/>
        <v>16</v>
      </c>
      <c r="B618" s="9" t="s">
        <v>348</v>
      </c>
      <c r="C618" s="91">
        <v>26</v>
      </c>
      <c r="D618" s="10">
        <f t="shared" si="125"/>
        <v>13.69704</v>
      </c>
      <c r="E618" s="10">
        <v>10.52</v>
      </c>
      <c r="F618" s="10">
        <f t="shared" si="129"/>
        <v>3.17704</v>
      </c>
      <c r="G618" s="10">
        <v>12.31</v>
      </c>
      <c r="H618" s="67">
        <f t="shared" si="126"/>
        <v>26.8288624</v>
      </c>
      <c r="I618" s="10">
        <f t="shared" si="130"/>
        <v>14.5188624</v>
      </c>
      <c r="J618" s="10">
        <f t="shared" si="131"/>
        <v>11.1512</v>
      </c>
      <c r="K618" s="10">
        <f t="shared" si="127"/>
        <v>3.3676623999999995</v>
      </c>
      <c r="L618" s="102">
        <f t="shared" si="128"/>
        <v>1.031879323076923</v>
      </c>
    </row>
    <row r="619" spans="1:12" ht="12.75">
      <c r="A619" s="69">
        <f t="shared" si="132"/>
        <v>17</v>
      </c>
      <c r="B619" s="9" t="s">
        <v>349</v>
      </c>
      <c r="C619" s="91">
        <v>48.3</v>
      </c>
      <c r="D619" s="10">
        <f t="shared" si="125"/>
        <v>25.428060000000002</v>
      </c>
      <c r="E619" s="10">
        <v>19.53</v>
      </c>
      <c r="F619" s="10">
        <f t="shared" si="129"/>
        <v>5.89806</v>
      </c>
      <c r="G619" s="10">
        <v>22.87</v>
      </c>
      <c r="H619" s="67">
        <f t="shared" si="126"/>
        <v>49.8237436</v>
      </c>
      <c r="I619" s="10">
        <f t="shared" si="130"/>
        <v>26.953743600000003</v>
      </c>
      <c r="J619" s="10">
        <f t="shared" si="131"/>
        <v>20.701800000000002</v>
      </c>
      <c r="K619" s="10">
        <f t="shared" si="127"/>
        <v>6.251943600000001</v>
      </c>
      <c r="L619" s="102">
        <f t="shared" si="128"/>
        <v>1.0315474865424432</v>
      </c>
    </row>
    <row r="620" spans="1:12" ht="12.75">
      <c r="A620" s="69">
        <f t="shared" si="132"/>
        <v>18</v>
      </c>
      <c r="B620" s="9" t="s">
        <v>350</v>
      </c>
      <c r="C620" s="91">
        <v>79</v>
      </c>
      <c r="D620" s="10">
        <f t="shared" si="125"/>
        <v>41.729099999999995</v>
      </c>
      <c r="E620" s="10">
        <v>32.05</v>
      </c>
      <c r="F620" s="10">
        <f t="shared" si="129"/>
        <v>9.679099999999998</v>
      </c>
      <c r="G620" s="10">
        <v>37.53</v>
      </c>
      <c r="H620" s="67">
        <f t="shared" si="126"/>
        <v>81.762846</v>
      </c>
      <c r="I620" s="10">
        <f t="shared" si="130"/>
        <v>44.232845999999995</v>
      </c>
      <c r="J620" s="10">
        <f t="shared" si="131"/>
        <v>33.973</v>
      </c>
      <c r="K620" s="10">
        <f t="shared" si="127"/>
        <v>10.259846</v>
      </c>
      <c r="L620" s="102">
        <f t="shared" si="128"/>
        <v>1.0349727341772152</v>
      </c>
    </row>
    <row r="621" spans="1:12" ht="12.75">
      <c r="A621" s="69">
        <f t="shared" si="132"/>
        <v>19</v>
      </c>
      <c r="B621" s="9" t="s">
        <v>351</v>
      </c>
      <c r="C621" s="91">
        <v>43.34</v>
      </c>
      <c r="D621" s="10">
        <f t="shared" si="125"/>
        <v>22.824060000000003</v>
      </c>
      <c r="E621" s="10">
        <v>17.53</v>
      </c>
      <c r="F621" s="10">
        <f t="shared" si="129"/>
        <v>5.29406</v>
      </c>
      <c r="G621" s="10">
        <v>20.52</v>
      </c>
      <c r="H621" s="67">
        <f t="shared" si="126"/>
        <v>44.713503599999996</v>
      </c>
      <c r="I621" s="10">
        <f t="shared" si="130"/>
        <v>24.1935036</v>
      </c>
      <c r="J621" s="10">
        <f t="shared" si="131"/>
        <v>18.5818</v>
      </c>
      <c r="K621" s="10">
        <f t="shared" si="127"/>
        <v>5.6117036</v>
      </c>
      <c r="L621" s="102">
        <f t="shared" si="128"/>
        <v>1.0316913613290262</v>
      </c>
    </row>
    <row r="622" spans="1:12" ht="38.25">
      <c r="A622" s="69">
        <f t="shared" si="132"/>
        <v>20</v>
      </c>
      <c r="B622" s="9" t="s">
        <v>444</v>
      </c>
      <c r="C622" s="91">
        <v>258</v>
      </c>
      <c r="D622" s="10">
        <f t="shared" si="125"/>
        <v>135.62934</v>
      </c>
      <c r="E622" s="10">
        <v>104.17</v>
      </c>
      <c r="F622" s="10">
        <f t="shared" si="129"/>
        <v>31.45934</v>
      </c>
      <c r="G622" s="10">
        <v>121.96</v>
      </c>
      <c r="H622" s="67">
        <f t="shared" si="126"/>
        <v>265.7271004</v>
      </c>
      <c r="I622" s="10">
        <f t="shared" si="130"/>
        <v>143.7671004</v>
      </c>
      <c r="J622" s="10">
        <f t="shared" si="131"/>
        <v>110.42020000000001</v>
      </c>
      <c r="K622" s="10">
        <f t="shared" si="127"/>
        <v>33.3469004</v>
      </c>
      <c r="L622" s="102">
        <f t="shared" si="128"/>
        <v>1.0299500015503875</v>
      </c>
    </row>
    <row r="623" spans="1:12" ht="12.75">
      <c r="A623" s="69">
        <f t="shared" si="132"/>
        <v>21</v>
      </c>
      <c r="B623" s="9" t="s">
        <v>352</v>
      </c>
      <c r="C623" s="91">
        <v>212</v>
      </c>
      <c r="D623" s="10">
        <f t="shared" si="125"/>
        <v>111.50328</v>
      </c>
      <c r="E623" s="10">
        <v>85.64</v>
      </c>
      <c r="F623" s="10">
        <f t="shared" si="129"/>
        <v>25.86328</v>
      </c>
      <c r="G623" s="10">
        <v>100.27</v>
      </c>
      <c r="H623" s="67">
        <f t="shared" si="126"/>
        <v>218.46347680000002</v>
      </c>
      <c r="I623" s="10">
        <f t="shared" si="130"/>
        <v>118.19347680000001</v>
      </c>
      <c r="J623" s="10">
        <f t="shared" si="131"/>
        <v>90.7784</v>
      </c>
      <c r="K623" s="10">
        <f t="shared" si="127"/>
        <v>27.4150768</v>
      </c>
      <c r="L623" s="102">
        <f t="shared" si="128"/>
        <v>1.0304880981132076</v>
      </c>
    </row>
    <row r="624" spans="1:12" s="31" customFormat="1" ht="25.5">
      <c r="A624" s="78">
        <f t="shared" si="132"/>
        <v>22</v>
      </c>
      <c r="B624" s="22" t="s">
        <v>655</v>
      </c>
      <c r="C624" s="91">
        <v>232</v>
      </c>
      <c r="D624" s="10">
        <f>C624*55%</f>
        <v>127.60000000000001</v>
      </c>
      <c r="E624" s="10">
        <v>99.25</v>
      </c>
      <c r="F624" s="64">
        <f t="shared" si="129"/>
        <v>29.973499999999998</v>
      </c>
      <c r="G624" s="64">
        <v>102.33</v>
      </c>
      <c r="H624" s="67">
        <f t="shared" si="126"/>
        <v>239.30691000000002</v>
      </c>
      <c r="I624" s="64">
        <f>J624+K624</f>
        <v>136.97691</v>
      </c>
      <c r="J624" s="10">
        <f t="shared" si="131"/>
        <v>105.205</v>
      </c>
      <c r="K624" s="10">
        <f t="shared" si="127"/>
        <v>31.77191</v>
      </c>
      <c r="L624" s="102">
        <f t="shared" si="128"/>
        <v>1.031495301724138</v>
      </c>
    </row>
    <row r="625" spans="1:12" ht="12.75">
      <c r="A625" s="69"/>
      <c r="B625" s="11" t="s">
        <v>353</v>
      </c>
      <c r="C625" s="91"/>
      <c r="D625" s="10"/>
      <c r="E625" s="10"/>
      <c r="F625" s="10"/>
      <c r="G625" s="10"/>
      <c r="H625" s="67"/>
      <c r="I625" s="10"/>
      <c r="J625" s="10"/>
      <c r="K625" s="10"/>
      <c r="L625" s="102"/>
    </row>
    <row r="626" spans="1:12" ht="12.75">
      <c r="A626" s="69">
        <v>1</v>
      </c>
      <c r="B626" s="9" t="s">
        <v>445</v>
      </c>
      <c r="C626" s="91"/>
      <c r="D626" s="10"/>
      <c r="E626" s="10"/>
      <c r="F626" s="10"/>
      <c r="G626" s="10"/>
      <c r="H626" s="67"/>
      <c r="I626" s="10"/>
      <c r="J626" s="10"/>
      <c r="K626" s="10"/>
      <c r="L626" s="102"/>
    </row>
    <row r="627" spans="1:12" ht="12.75">
      <c r="A627" s="69">
        <f aca="true" t="shared" si="133" ref="A627:A651">A626+1</f>
        <v>2</v>
      </c>
      <c r="B627" s="9" t="s">
        <v>490</v>
      </c>
      <c r="C627" s="91">
        <v>160</v>
      </c>
      <c r="D627" s="10">
        <f t="shared" si="125"/>
        <v>84.10919999999999</v>
      </c>
      <c r="E627" s="10">
        <v>64.6</v>
      </c>
      <c r="F627" s="10">
        <f aca="true" t="shared" si="134" ref="F627:F651">E627*30.2%</f>
        <v>19.509199999999996</v>
      </c>
      <c r="G627" s="10">
        <v>75.64</v>
      </c>
      <c r="H627" s="67">
        <f t="shared" si="126"/>
        <v>164.795752</v>
      </c>
      <c r="I627" s="10">
        <f aca="true" t="shared" si="135" ref="I627:I651">J627+K627</f>
        <v>89.155752</v>
      </c>
      <c r="J627" s="10">
        <f aca="true" t="shared" si="136" ref="J627:J651">E627*1.06</f>
        <v>68.476</v>
      </c>
      <c r="K627" s="10">
        <f t="shared" si="127"/>
        <v>20.679752</v>
      </c>
      <c r="L627" s="102">
        <f t="shared" si="128"/>
        <v>1.02997345</v>
      </c>
    </row>
    <row r="628" spans="1:12" ht="12.75">
      <c r="A628" s="69">
        <f t="shared" si="133"/>
        <v>3</v>
      </c>
      <c r="B628" s="9" t="s">
        <v>354</v>
      </c>
      <c r="C628" s="91">
        <v>157</v>
      </c>
      <c r="D628" s="10">
        <f t="shared" si="125"/>
        <v>82.8072</v>
      </c>
      <c r="E628" s="10">
        <v>63.6</v>
      </c>
      <c r="F628" s="10">
        <f t="shared" si="134"/>
        <v>19.2072</v>
      </c>
      <c r="G628" s="10">
        <v>74.47</v>
      </c>
      <c r="H628" s="67">
        <f t="shared" si="126"/>
        <v>162.245632</v>
      </c>
      <c r="I628" s="10">
        <f t="shared" si="135"/>
        <v>87.77563200000002</v>
      </c>
      <c r="J628" s="10">
        <f t="shared" si="136"/>
        <v>67.41600000000001</v>
      </c>
      <c r="K628" s="10">
        <f t="shared" si="127"/>
        <v>20.359632</v>
      </c>
      <c r="L628" s="102">
        <f t="shared" si="128"/>
        <v>1.033411668789809</v>
      </c>
    </row>
    <row r="629" spans="1:12" ht="12.75">
      <c r="A629" s="69">
        <f t="shared" si="133"/>
        <v>4</v>
      </c>
      <c r="B629" s="9" t="s">
        <v>355</v>
      </c>
      <c r="C629" s="91">
        <v>166</v>
      </c>
      <c r="D629" s="10">
        <f t="shared" si="125"/>
        <v>87.37722</v>
      </c>
      <c r="E629" s="10">
        <v>67.11</v>
      </c>
      <c r="F629" s="10">
        <f t="shared" si="134"/>
        <v>20.26722</v>
      </c>
      <c r="G629" s="10">
        <v>78.57</v>
      </c>
      <c r="H629" s="67">
        <f t="shared" si="126"/>
        <v>171.1898532</v>
      </c>
      <c r="I629" s="10">
        <f t="shared" si="135"/>
        <v>92.6198532</v>
      </c>
      <c r="J629" s="10">
        <f t="shared" si="136"/>
        <v>71.1366</v>
      </c>
      <c r="K629" s="10">
        <f t="shared" si="127"/>
        <v>21.4832532</v>
      </c>
      <c r="L629" s="102">
        <f t="shared" si="128"/>
        <v>1.0312641759036143</v>
      </c>
    </row>
    <row r="630" spans="1:12" ht="12.75">
      <c r="A630" s="69">
        <f t="shared" si="133"/>
        <v>5</v>
      </c>
      <c r="B630" s="9" t="s">
        <v>356</v>
      </c>
      <c r="C630" s="91">
        <v>166</v>
      </c>
      <c r="D630" s="10">
        <f t="shared" si="125"/>
        <v>87.37722</v>
      </c>
      <c r="E630" s="10">
        <v>67.11</v>
      </c>
      <c r="F630" s="10">
        <f t="shared" si="134"/>
        <v>20.26722</v>
      </c>
      <c r="G630" s="10">
        <v>78.57</v>
      </c>
      <c r="H630" s="67">
        <f t="shared" si="126"/>
        <v>171.1898532</v>
      </c>
      <c r="I630" s="10">
        <f t="shared" si="135"/>
        <v>92.6198532</v>
      </c>
      <c r="J630" s="10">
        <f t="shared" si="136"/>
        <v>71.1366</v>
      </c>
      <c r="K630" s="10">
        <f t="shared" si="127"/>
        <v>21.4832532</v>
      </c>
      <c r="L630" s="102">
        <f t="shared" si="128"/>
        <v>1.0312641759036143</v>
      </c>
    </row>
    <row r="631" spans="1:12" ht="12.75">
      <c r="A631" s="69">
        <f t="shared" si="133"/>
        <v>6</v>
      </c>
      <c r="B631" s="9" t="s">
        <v>357</v>
      </c>
      <c r="C631" s="91">
        <v>166</v>
      </c>
      <c r="D631" s="10">
        <f t="shared" si="125"/>
        <v>87.37722</v>
      </c>
      <c r="E631" s="10">
        <v>67.11</v>
      </c>
      <c r="F631" s="10">
        <f t="shared" si="134"/>
        <v>20.26722</v>
      </c>
      <c r="G631" s="10">
        <v>78.57</v>
      </c>
      <c r="H631" s="67">
        <f t="shared" si="126"/>
        <v>171.1898532</v>
      </c>
      <c r="I631" s="10">
        <f t="shared" si="135"/>
        <v>92.6198532</v>
      </c>
      <c r="J631" s="10">
        <f t="shared" si="136"/>
        <v>71.1366</v>
      </c>
      <c r="K631" s="10">
        <f t="shared" si="127"/>
        <v>21.4832532</v>
      </c>
      <c r="L631" s="102">
        <f t="shared" si="128"/>
        <v>1.0312641759036143</v>
      </c>
    </row>
    <row r="632" spans="1:12" ht="12.75">
      <c r="A632" s="69">
        <f t="shared" si="133"/>
        <v>7</v>
      </c>
      <c r="B632" s="9" t="s">
        <v>358</v>
      </c>
      <c r="C632" s="91">
        <v>156</v>
      </c>
      <c r="D632" s="10">
        <f t="shared" si="125"/>
        <v>82.1562</v>
      </c>
      <c r="E632" s="10">
        <v>63.1</v>
      </c>
      <c r="F632" s="10">
        <f t="shared" si="134"/>
        <v>19.0562</v>
      </c>
      <c r="G632" s="10">
        <v>73.88</v>
      </c>
      <c r="H632" s="67">
        <f t="shared" si="126"/>
        <v>160.965572</v>
      </c>
      <c r="I632" s="10">
        <f t="shared" si="135"/>
        <v>87.08557200000001</v>
      </c>
      <c r="J632" s="10">
        <f t="shared" si="136"/>
        <v>66.88600000000001</v>
      </c>
      <c r="K632" s="10">
        <f t="shared" si="127"/>
        <v>20.199572000000003</v>
      </c>
      <c r="L632" s="102">
        <f t="shared" si="128"/>
        <v>1.0318305897435898</v>
      </c>
    </row>
    <row r="633" spans="1:12" ht="12.75">
      <c r="A633" s="69">
        <f t="shared" si="133"/>
        <v>8</v>
      </c>
      <c r="B633" s="9" t="s">
        <v>359</v>
      </c>
      <c r="C633" s="91">
        <v>165</v>
      </c>
      <c r="D633" s="10">
        <f t="shared" si="125"/>
        <v>86.72622</v>
      </c>
      <c r="E633" s="10">
        <v>66.61</v>
      </c>
      <c r="F633" s="10">
        <f t="shared" si="134"/>
        <v>20.11622</v>
      </c>
      <c r="G633" s="10">
        <v>77.99</v>
      </c>
      <c r="H633" s="67">
        <f t="shared" si="126"/>
        <v>169.91979320000002</v>
      </c>
      <c r="I633" s="10">
        <f t="shared" si="135"/>
        <v>91.9297932</v>
      </c>
      <c r="J633" s="10">
        <f t="shared" si="136"/>
        <v>70.6066</v>
      </c>
      <c r="K633" s="10">
        <f t="shared" si="127"/>
        <v>21.3231932</v>
      </c>
      <c r="L633" s="102">
        <f t="shared" si="128"/>
        <v>1.0298169284848486</v>
      </c>
    </row>
    <row r="634" spans="1:12" ht="12.75">
      <c r="A634" s="69">
        <f t="shared" si="133"/>
        <v>9</v>
      </c>
      <c r="B634" s="9" t="s">
        <v>360</v>
      </c>
      <c r="C634" s="91">
        <v>177</v>
      </c>
      <c r="D634" s="10">
        <f t="shared" si="125"/>
        <v>93.24924</v>
      </c>
      <c r="E634" s="10">
        <v>71.62</v>
      </c>
      <c r="F634" s="10">
        <f t="shared" si="134"/>
        <v>21.62924</v>
      </c>
      <c r="G634" s="10">
        <v>83.85</v>
      </c>
      <c r="H634" s="67">
        <f t="shared" si="126"/>
        <v>182.69419440000001</v>
      </c>
      <c r="I634" s="10">
        <f t="shared" si="135"/>
        <v>98.8441944</v>
      </c>
      <c r="J634" s="10">
        <f t="shared" si="136"/>
        <v>75.91720000000001</v>
      </c>
      <c r="K634" s="10">
        <f t="shared" si="127"/>
        <v>22.9269944</v>
      </c>
      <c r="L634" s="102">
        <f t="shared" si="128"/>
        <v>1.0321705898305085</v>
      </c>
    </row>
    <row r="635" spans="1:12" ht="12.75">
      <c r="A635" s="69">
        <f t="shared" si="133"/>
        <v>10</v>
      </c>
      <c r="B635" s="9" t="s">
        <v>361</v>
      </c>
      <c r="C635" s="91">
        <v>160</v>
      </c>
      <c r="D635" s="10">
        <f t="shared" si="125"/>
        <v>84.10919999999999</v>
      </c>
      <c r="E635" s="10">
        <v>64.6</v>
      </c>
      <c r="F635" s="10">
        <f t="shared" si="134"/>
        <v>19.509199999999996</v>
      </c>
      <c r="G635" s="10">
        <v>75.64</v>
      </c>
      <c r="H635" s="67">
        <f t="shared" si="126"/>
        <v>164.795752</v>
      </c>
      <c r="I635" s="10">
        <f t="shared" si="135"/>
        <v>89.155752</v>
      </c>
      <c r="J635" s="10">
        <f t="shared" si="136"/>
        <v>68.476</v>
      </c>
      <c r="K635" s="10">
        <f t="shared" si="127"/>
        <v>20.679752</v>
      </c>
      <c r="L635" s="102">
        <f t="shared" si="128"/>
        <v>1.02997345</v>
      </c>
    </row>
    <row r="636" spans="1:12" ht="12.75">
      <c r="A636" s="69">
        <f t="shared" si="133"/>
        <v>11</v>
      </c>
      <c r="B636" s="9" t="s">
        <v>491</v>
      </c>
      <c r="C636" s="91">
        <v>177</v>
      </c>
      <c r="D636" s="10">
        <f t="shared" si="125"/>
        <v>93.24924</v>
      </c>
      <c r="E636" s="10">
        <v>71.62</v>
      </c>
      <c r="F636" s="10">
        <f t="shared" si="134"/>
        <v>21.62924</v>
      </c>
      <c r="G636" s="10">
        <v>83.85</v>
      </c>
      <c r="H636" s="67">
        <f t="shared" si="126"/>
        <v>182.69419440000001</v>
      </c>
      <c r="I636" s="10">
        <f t="shared" si="135"/>
        <v>98.8441944</v>
      </c>
      <c r="J636" s="10">
        <f t="shared" si="136"/>
        <v>75.91720000000001</v>
      </c>
      <c r="K636" s="10">
        <f t="shared" si="127"/>
        <v>22.9269944</v>
      </c>
      <c r="L636" s="102">
        <f t="shared" si="128"/>
        <v>1.0321705898305085</v>
      </c>
    </row>
    <row r="637" spans="1:12" ht="12.75">
      <c r="A637" s="69">
        <f t="shared" si="133"/>
        <v>12</v>
      </c>
      <c r="B637" s="9" t="s">
        <v>492</v>
      </c>
      <c r="C637" s="91">
        <v>141</v>
      </c>
      <c r="D637" s="10">
        <f t="shared" si="125"/>
        <v>74.33118</v>
      </c>
      <c r="E637" s="10">
        <v>57.09</v>
      </c>
      <c r="F637" s="10">
        <f t="shared" si="134"/>
        <v>17.24118</v>
      </c>
      <c r="G637" s="10">
        <v>66.85</v>
      </c>
      <c r="H637" s="67">
        <f t="shared" si="126"/>
        <v>145.64105080000002</v>
      </c>
      <c r="I637" s="10">
        <f t="shared" si="135"/>
        <v>78.79105080000001</v>
      </c>
      <c r="J637" s="10">
        <f t="shared" si="136"/>
        <v>60.51540000000001</v>
      </c>
      <c r="K637" s="10">
        <f t="shared" si="127"/>
        <v>18.2756508</v>
      </c>
      <c r="L637" s="102">
        <f t="shared" si="128"/>
        <v>1.0329152539007094</v>
      </c>
    </row>
    <row r="638" spans="1:12" ht="12.75">
      <c r="A638" s="69">
        <f t="shared" si="133"/>
        <v>13</v>
      </c>
      <c r="B638" s="9" t="s">
        <v>493</v>
      </c>
      <c r="C638" s="91">
        <v>128</v>
      </c>
      <c r="D638" s="10">
        <f t="shared" si="125"/>
        <v>67.15716</v>
      </c>
      <c r="E638" s="10">
        <v>51.58</v>
      </c>
      <c r="F638" s="10">
        <f t="shared" si="134"/>
        <v>15.57716</v>
      </c>
      <c r="G638" s="10">
        <v>60.4</v>
      </c>
      <c r="H638" s="67">
        <f t="shared" si="126"/>
        <v>131.5865896</v>
      </c>
      <c r="I638" s="10">
        <f t="shared" si="135"/>
        <v>71.18658959999999</v>
      </c>
      <c r="J638" s="10">
        <f t="shared" si="136"/>
        <v>54.6748</v>
      </c>
      <c r="K638" s="10">
        <f t="shared" si="127"/>
        <v>16.5117896</v>
      </c>
      <c r="L638" s="102">
        <f t="shared" si="128"/>
        <v>1.02802023125</v>
      </c>
    </row>
    <row r="639" spans="1:12" ht="12.75">
      <c r="A639" s="69">
        <f t="shared" si="133"/>
        <v>14</v>
      </c>
      <c r="B639" s="9" t="s">
        <v>362</v>
      </c>
      <c r="C639" s="91">
        <v>235</v>
      </c>
      <c r="D639" s="10">
        <f t="shared" si="125"/>
        <v>123.8853</v>
      </c>
      <c r="E639" s="10">
        <v>95.15</v>
      </c>
      <c r="F639" s="10">
        <f t="shared" si="134"/>
        <v>28.735300000000002</v>
      </c>
      <c r="G639" s="10">
        <v>111.41</v>
      </c>
      <c r="H639" s="67">
        <f t="shared" si="126"/>
        <v>242.728418</v>
      </c>
      <c r="I639" s="10">
        <f t="shared" si="135"/>
        <v>131.318418</v>
      </c>
      <c r="J639" s="10">
        <f t="shared" si="136"/>
        <v>100.85900000000001</v>
      </c>
      <c r="K639" s="10">
        <f t="shared" si="127"/>
        <v>30.459418000000003</v>
      </c>
      <c r="L639" s="102">
        <f t="shared" si="128"/>
        <v>1.032886885106383</v>
      </c>
    </row>
    <row r="640" spans="1:12" ht="12.75">
      <c r="A640" s="69">
        <f t="shared" si="133"/>
        <v>15</v>
      </c>
      <c r="B640" s="9" t="s">
        <v>363</v>
      </c>
      <c r="C640" s="91">
        <v>159</v>
      </c>
      <c r="D640" s="10">
        <f t="shared" si="125"/>
        <v>83.45819999999999</v>
      </c>
      <c r="E640" s="10">
        <v>64.1</v>
      </c>
      <c r="F640" s="10">
        <f t="shared" si="134"/>
        <v>19.358199999999997</v>
      </c>
      <c r="G640" s="10">
        <v>75.05</v>
      </c>
      <c r="H640" s="67">
        <f t="shared" si="126"/>
        <v>163.515692</v>
      </c>
      <c r="I640" s="10">
        <f t="shared" si="135"/>
        <v>88.46569199999999</v>
      </c>
      <c r="J640" s="10">
        <f t="shared" si="136"/>
        <v>67.946</v>
      </c>
      <c r="K640" s="10">
        <f t="shared" si="127"/>
        <v>20.519692</v>
      </c>
      <c r="L640" s="102">
        <f t="shared" si="128"/>
        <v>1.0284005786163521</v>
      </c>
    </row>
    <row r="641" spans="1:12" ht="12.75">
      <c r="A641" s="69">
        <f t="shared" si="133"/>
        <v>16</v>
      </c>
      <c r="B641" s="9" t="s">
        <v>364</v>
      </c>
      <c r="C641" s="91">
        <v>249</v>
      </c>
      <c r="D641" s="10">
        <f t="shared" si="125"/>
        <v>131.05931999999999</v>
      </c>
      <c r="E641" s="10">
        <v>100.66</v>
      </c>
      <c r="F641" s="10">
        <f t="shared" si="134"/>
        <v>30.39932</v>
      </c>
      <c r="G641" s="10">
        <v>117.86</v>
      </c>
      <c r="H641" s="67">
        <f t="shared" si="126"/>
        <v>256.7828792</v>
      </c>
      <c r="I641" s="10">
        <f t="shared" si="135"/>
        <v>138.9228792</v>
      </c>
      <c r="J641" s="10">
        <f t="shared" si="136"/>
        <v>106.6996</v>
      </c>
      <c r="K641" s="10">
        <f t="shared" si="127"/>
        <v>32.2232792</v>
      </c>
      <c r="L641" s="102">
        <f t="shared" si="128"/>
        <v>1.0312565429718876</v>
      </c>
    </row>
    <row r="642" spans="1:12" ht="12.75">
      <c r="A642" s="69">
        <f t="shared" si="133"/>
        <v>17</v>
      </c>
      <c r="B642" s="9" t="s">
        <v>365</v>
      </c>
      <c r="C642" s="91">
        <v>197</v>
      </c>
      <c r="D642" s="10">
        <f t="shared" si="125"/>
        <v>103.67826</v>
      </c>
      <c r="E642" s="10">
        <v>79.63</v>
      </c>
      <c r="F642" s="10">
        <f t="shared" si="134"/>
        <v>24.04826</v>
      </c>
      <c r="G642" s="10">
        <v>93.23</v>
      </c>
      <c r="H642" s="67">
        <f t="shared" si="126"/>
        <v>203.12895559999998</v>
      </c>
      <c r="I642" s="10">
        <f t="shared" si="135"/>
        <v>109.8989556</v>
      </c>
      <c r="J642" s="10">
        <f t="shared" si="136"/>
        <v>84.4078</v>
      </c>
      <c r="K642" s="10">
        <f t="shared" si="127"/>
        <v>25.4911556</v>
      </c>
      <c r="L642" s="102">
        <f t="shared" si="128"/>
        <v>1.0311114497461928</v>
      </c>
    </row>
    <row r="643" spans="1:12" ht="12.75">
      <c r="A643" s="69">
        <f t="shared" si="133"/>
        <v>18</v>
      </c>
      <c r="B643" s="9" t="s">
        <v>366</v>
      </c>
      <c r="C643" s="91">
        <v>165</v>
      </c>
      <c r="D643" s="10">
        <f t="shared" si="125"/>
        <v>86.72622</v>
      </c>
      <c r="E643" s="10">
        <v>66.61</v>
      </c>
      <c r="F643" s="10">
        <f t="shared" si="134"/>
        <v>20.11622</v>
      </c>
      <c r="G643" s="10">
        <v>77.99</v>
      </c>
      <c r="H643" s="67">
        <f t="shared" si="126"/>
        <v>169.91979320000002</v>
      </c>
      <c r="I643" s="10">
        <f t="shared" si="135"/>
        <v>91.9297932</v>
      </c>
      <c r="J643" s="10">
        <f t="shared" si="136"/>
        <v>70.6066</v>
      </c>
      <c r="K643" s="10">
        <f t="shared" si="127"/>
        <v>21.3231932</v>
      </c>
      <c r="L643" s="102">
        <f>H643/C643</f>
        <v>1.0298169284848486</v>
      </c>
    </row>
    <row r="644" spans="1:12" ht="12.75">
      <c r="A644" s="69">
        <f t="shared" si="133"/>
        <v>19</v>
      </c>
      <c r="B644" s="9" t="s">
        <v>494</v>
      </c>
      <c r="C644" s="91">
        <v>197</v>
      </c>
      <c r="D644" s="10">
        <f t="shared" si="125"/>
        <v>103.67826</v>
      </c>
      <c r="E644" s="10">
        <v>79.63</v>
      </c>
      <c r="F644" s="10">
        <f t="shared" si="134"/>
        <v>24.04826</v>
      </c>
      <c r="G644" s="10">
        <v>93.23</v>
      </c>
      <c r="H644" s="67">
        <f t="shared" si="126"/>
        <v>203.12895559999998</v>
      </c>
      <c r="I644" s="10">
        <f t="shared" si="135"/>
        <v>109.8989556</v>
      </c>
      <c r="J644" s="10">
        <f t="shared" si="136"/>
        <v>84.4078</v>
      </c>
      <c r="K644" s="10">
        <f t="shared" si="127"/>
        <v>25.4911556</v>
      </c>
      <c r="L644" s="102">
        <f t="shared" si="128"/>
        <v>1.0311114497461928</v>
      </c>
    </row>
    <row r="645" spans="1:12" ht="12.75">
      <c r="A645" s="69">
        <f t="shared" si="133"/>
        <v>20</v>
      </c>
      <c r="B645" s="9" t="s">
        <v>367</v>
      </c>
      <c r="C645" s="91">
        <v>165</v>
      </c>
      <c r="D645" s="10">
        <f t="shared" si="125"/>
        <v>86.72622</v>
      </c>
      <c r="E645" s="10">
        <v>66.61</v>
      </c>
      <c r="F645" s="10">
        <f t="shared" si="134"/>
        <v>20.11622</v>
      </c>
      <c r="G645" s="10">
        <v>77.99</v>
      </c>
      <c r="H645" s="67">
        <f t="shared" si="126"/>
        <v>169.91979320000002</v>
      </c>
      <c r="I645" s="10">
        <f t="shared" si="135"/>
        <v>91.9297932</v>
      </c>
      <c r="J645" s="10">
        <f t="shared" si="136"/>
        <v>70.6066</v>
      </c>
      <c r="K645" s="10">
        <f t="shared" si="127"/>
        <v>21.3231932</v>
      </c>
      <c r="L645" s="102">
        <f t="shared" si="128"/>
        <v>1.0298169284848486</v>
      </c>
    </row>
    <row r="646" spans="1:12" ht="12.75">
      <c r="A646" s="69">
        <f t="shared" si="133"/>
        <v>21</v>
      </c>
      <c r="B646" s="9" t="s">
        <v>368</v>
      </c>
      <c r="C646" s="91">
        <v>197</v>
      </c>
      <c r="D646" s="10">
        <f t="shared" si="125"/>
        <v>103.67826</v>
      </c>
      <c r="E646" s="10">
        <v>79.63</v>
      </c>
      <c r="F646" s="10">
        <f t="shared" si="134"/>
        <v>24.04826</v>
      </c>
      <c r="G646" s="10">
        <v>93.23</v>
      </c>
      <c r="H646" s="67">
        <f t="shared" si="126"/>
        <v>203.12895559999998</v>
      </c>
      <c r="I646" s="10">
        <f t="shared" si="135"/>
        <v>109.8989556</v>
      </c>
      <c r="J646" s="10">
        <f t="shared" si="136"/>
        <v>84.4078</v>
      </c>
      <c r="K646" s="10">
        <f t="shared" si="127"/>
        <v>25.4911556</v>
      </c>
      <c r="L646" s="102">
        <f t="shared" si="128"/>
        <v>1.0311114497461928</v>
      </c>
    </row>
    <row r="647" spans="1:12" ht="12.75">
      <c r="A647" s="69">
        <f t="shared" si="133"/>
        <v>22</v>
      </c>
      <c r="B647" s="9" t="s">
        <v>446</v>
      </c>
      <c r="C647" s="91">
        <v>53.25</v>
      </c>
      <c r="D647" s="10">
        <v>28.04</v>
      </c>
      <c r="E647" s="10">
        <v>21.53</v>
      </c>
      <c r="F647" s="10">
        <f t="shared" si="134"/>
        <v>6.50206</v>
      </c>
      <c r="G647" s="10">
        <v>25.21</v>
      </c>
      <c r="H647" s="67">
        <f t="shared" si="126"/>
        <v>54.92398360000001</v>
      </c>
      <c r="I647" s="10">
        <f t="shared" si="135"/>
        <v>29.713983600000006</v>
      </c>
      <c r="J647" s="10">
        <f t="shared" si="136"/>
        <v>22.821800000000003</v>
      </c>
      <c r="K647" s="10">
        <f t="shared" si="127"/>
        <v>6.892183600000001</v>
      </c>
      <c r="L647" s="102">
        <f t="shared" si="128"/>
        <v>1.0314363117370893</v>
      </c>
    </row>
    <row r="648" spans="1:12" ht="12.75">
      <c r="A648" s="69">
        <f t="shared" si="133"/>
        <v>23</v>
      </c>
      <c r="B648" s="9" t="s">
        <v>447</v>
      </c>
      <c r="C648" s="91">
        <v>48.3</v>
      </c>
      <c r="D648" s="10">
        <f t="shared" si="125"/>
        <v>25.428060000000002</v>
      </c>
      <c r="E648" s="10">
        <v>19.53</v>
      </c>
      <c r="F648" s="10">
        <f t="shared" si="134"/>
        <v>5.89806</v>
      </c>
      <c r="G648" s="10">
        <v>22.87</v>
      </c>
      <c r="H648" s="67">
        <f t="shared" si="126"/>
        <v>49.8237436</v>
      </c>
      <c r="I648" s="10">
        <f t="shared" si="135"/>
        <v>26.953743600000003</v>
      </c>
      <c r="J648" s="10">
        <f t="shared" si="136"/>
        <v>20.701800000000002</v>
      </c>
      <c r="K648" s="10">
        <f t="shared" si="127"/>
        <v>6.251943600000001</v>
      </c>
      <c r="L648" s="102">
        <f t="shared" si="128"/>
        <v>1.0315474865424432</v>
      </c>
    </row>
    <row r="649" spans="1:12" ht="12.75">
      <c r="A649" s="69">
        <f t="shared" si="133"/>
        <v>24</v>
      </c>
      <c r="B649" s="9" t="s">
        <v>448</v>
      </c>
      <c r="C649" s="91">
        <v>64.4</v>
      </c>
      <c r="D649" s="10">
        <v>33.91</v>
      </c>
      <c r="E649" s="10">
        <v>26.04</v>
      </c>
      <c r="F649" s="10">
        <f t="shared" si="134"/>
        <v>7.8640799999999995</v>
      </c>
      <c r="G649" s="10">
        <v>30.49</v>
      </c>
      <c r="H649" s="67">
        <f t="shared" si="126"/>
        <v>66.4283248</v>
      </c>
      <c r="I649" s="10">
        <f t="shared" si="135"/>
        <v>35.9383248</v>
      </c>
      <c r="J649" s="10">
        <f t="shared" si="136"/>
        <v>27.6024</v>
      </c>
      <c r="K649" s="10">
        <f t="shared" si="127"/>
        <v>8.335924799999999</v>
      </c>
      <c r="L649" s="102">
        <f t="shared" si="128"/>
        <v>1.0314957267080744</v>
      </c>
    </row>
    <row r="650" spans="1:12" ht="12.75">
      <c r="A650" s="69">
        <f t="shared" si="133"/>
        <v>25</v>
      </c>
      <c r="B650" s="9" t="s">
        <v>449</v>
      </c>
      <c r="C650" s="91">
        <v>53.25</v>
      </c>
      <c r="D650" s="10">
        <v>28.04</v>
      </c>
      <c r="E650" s="10">
        <v>21.53</v>
      </c>
      <c r="F650" s="10">
        <f t="shared" si="134"/>
        <v>6.50206</v>
      </c>
      <c r="G650" s="10">
        <v>25.21</v>
      </c>
      <c r="H650" s="67">
        <f t="shared" si="126"/>
        <v>54.92398360000001</v>
      </c>
      <c r="I650" s="10">
        <f t="shared" si="135"/>
        <v>29.713983600000006</v>
      </c>
      <c r="J650" s="10">
        <f t="shared" si="136"/>
        <v>22.821800000000003</v>
      </c>
      <c r="K650" s="10">
        <f t="shared" si="127"/>
        <v>6.892183600000001</v>
      </c>
      <c r="L650" s="102">
        <f t="shared" si="128"/>
        <v>1.0314363117370893</v>
      </c>
    </row>
    <row r="651" spans="1:12" ht="12.75">
      <c r="A651" s="69">
        <f t="shared" si="133"/>
        <v>26</v>
      </c>
      <c r="B651" s="9" t="s">
        <v>450</v>
      </c>
      <c r="C651" s="91">
        <v>38.39</v>
      </c>
      <c r="D651" s="10">
        <v>20.21</v>
      </c>
      <c r="E651" s="10">
        <v>15.53</v>
      </c>
      <c r="F651" s="10">
        <f t="shared" si="134"/>
        <v>4.69006</v>
      </c>
      <c r="G651" s="10">
        <v>18.18</v>
      </c>
      <c r="H651" s="67">
        <f aca="true" t="shared" si="137" ref="H651:H685">I651+G651</f>
        <v>39.613263599999996</v>
      </c>
      <c r="I651" s="10">
        <f t="shared" si="135"/>
        <v>21.4332636</v>
      </c>
      <c r="J651" s="10">
        <f t="shared" si="136"/>
        <v>16.4618</v>
      </c>
      <c r="K651" s="10">
        <f aca="true" t="shared" si="138" ref="K651:K695">J651*30.2%</f>
        <v>4.9714636</v>
      </c>
      <c r="L651" s="102">
        <f aca="true" t="shared" si="139" ref="L651:L695">H651/C651</f>
        <v>1.0318641208648085</v>
      </c>
    </row>
    <row r="652" spans="1:12" ht="12.75">
      <c r="A652" s="69"/>
      <c r="B652" s="13" t="s">
        <v>465</v>
      </c>
      <c r="C652" s="91"/>
      <c r="D652" s="10"/>
      <c r="E652" s="10"/>
      <c r="F652" s="10"/>
      <c r="G652" s="10"/>
      <c r="H652" s="67"/>
      <c r="I652" s="10"/>
      <c r="J652" s="10"/>
      <c r="K652" s="10"/>
      <c r="L652" s="102"/>
    </row>
    <row r="653" spans="1:12" ht="12.75">
      <c r="A653" s="69">
        <v>1</v>
      </c>
      <c r="B653" s="9" t="s">
        <v>466</v>
      </c>
      <c r="C653" s="91">
        <v>521</v>
      </c>
      <c r="D653" s="10">
        <f aca="true" t="shared" si="140" ref="D653:D695">E653+F653</f>
        <v>284.87760000000003</v>
      </c>
      <c r="E653" s="10">
        <v>218.8</v>
      </c>
      <c r="F653" s="10">
        <f>E653*30.2%</f>
        <v>66.0776</v>
      </c>
      <c r="G653" s="10">
        <v>235.9</v>
      </c>
      <c r="H653" s="67">
        <f t="shared" si="137"/>
        <v>537.870256</v>
      </c>
      <c r="I653" s="10">
        <f>J653+K653</f>
        <v>301.97025600000006</v>
      </c>
      <c r="J653" s="10">
        <f>E653*1.06</f>
        <v>231.92800000000003</v>
      </c>
      <c r="K653" s="10">
        <f t="shared" si="138"/>
        <v>70.04225600000001</v>
      </c>
      <c r="L653" s="102">
        <f t="shared" si="139"/>
        <v>1.03238052975048</v>
      </c>
    </row>
    <row r="654" spans="1:12" ht="12.75">
      <c r="A654" s="69"/>
      <c r="B654" s="11" t="s">
        <v>720</v>
      </c>
      <c r="C654" s="93"/>
      <c r="D654" s="10"/>
      <c r="E654" s="10"/>
      <c r="F654" s="10"/>
      <c r="G654" s="10"/>
      <c r="H654" s="67"/>
      <c r="I654" s="10"/>
      <c r="J654" s="10"/>
      <c r="K654" s="10"/>
      <c r="L654" s="102"/>
    </row>
    <row r="655" spans="1:12" ht="14.25">
      <c r="A655" s="69">
        <v>1</v>
      </c>
      <c r="B655" s="30" t="s">
        <v>751</v>
      </c>
      <c r="C655" s="94"/>
      <c r="D655" s="10"/>
      <c r="E655" s="10"/>
      <c r="F655" s="10"/>
      <c r="G655" s="10"/>
      <c r="H655" s="67"/>
      <c r="I655" s="10"/>
      <c r="J655" s="10"/>
      <c r="K655" s="10"/>
      <c r="L655" s="102"/>
    </row>
    <row r="656" spans="1:12" ht="12.75">
      <c r="A656" s="79" t="s">
        <v>497</v>
      </c>
      <c r="B656" s="9" t="s">
        <v>697</v>
      </c>
      <c r="C656" s="91">
        <v>366</v>
      </c>
      <c r="D656" s="10">
        <f t="shared" si="140"/>
        <v>200.2476</v>
      </c>
      <c r="E656" s="10">
        <v>153.8</v>
      </c>
      <c r="F656" s="10">
        <f>E656*30.2%</f>
        <v>46.4476</v>
      </c>
      <c r="G656" s="10">
        <v>165.81</v>
      </c>
      <c r="H656" s="67">
        <f t="shared" si="137"/>
        <v>378.072456</v>
      </c>
      <c r="I656" s="10">
        <f>J656+K656</f>
        <v>212.26245600000001</v>
      </c>
      <c r="J656" s="10">
        <f>E656*1.06</f>
        <v>163.02800000000002</v>
      </c>
      <c r="K656" s="10">
        <f t="shared" si="138"/>
        <v>49.234456</v>
      </c>
      <c r="L656" s="102">
        <f t="shared" si="139"/>
        <v>1.0329848524590164</v>
      </c>
    </row>
    <row r="657" spans="1:12" ht="12.75">
      <c r="A657" s="79" t="s">
        <v>499</v>
      </c>
      <c r="B657" s="9" t="s">
        <v>698</v>
      </c>
      <c r="C657" s="91">
        <v>366</v>
      </c>
      <c r="D657" s="10">
        <f t="shared" si="140"/>
        <v>200.2476</v>
      </c>
      <c r="E657" s="10">
        <v>153.8</v>
      </c>
      <c r="F657" s="10">
        <f>E657*30.2%</f>
        <v>46.4476</v>
      </c>
      <c r="G657" s="10">
        <v>165.81</v>
      </c>
      <c r="H657" s="67">
        <f t="shared" si="137"/>
        <v>378.072456</v>
      </c>
      <c r="I657" s="10">
        <f>J657+K657</f>
        <v>212.26245600000001</v>
      </c>
      <c r="J657" s="10">
        <f>E657*1.06</f>
        <v>163.02800000000002</v>
      </c>
      <c r="K657" s="10">
        <f t="shared" si="138"/>
        <v>49.234456</v>
      </c>
      <c r="L657" s="102">
        <f t="shared" si="139"/>
        <v>1.0329848524590164</v>
      </c>
    </row>
    <row r="658" spans="1:12" ht="14.25">
      <c r="A658" s="79" t="s">
        <v>721</v>
      </c>
      <c r="B658" s="30" t="s">
        <v>699</v>
      </c>
      <c r="C658" s="91"/>
      <c r="D658" s="10"/>
      <c r="E658" s="10"/>
      <c r="F658" s="10"/>
      <c r="G658" s="10"/>
      <c r="H658" s="67"/>
      <c r="I658" s="10"/>
      <c r="J658" s="10"/>
      <c r="K658" s="10"/>
      <c r="L658" s="102"/>
    </row>
    <row r="659" spans="1:12" ht="12.75">
      <c r="A659" s="79" t="s">
        <v>506</v>
      </c>
      <c r="B659" s="9" t="s">
        <v>722</v>
      </c>
      <c r="C659" s="91">
        <v>370</v>
      </c>
      <c r="D659" s="10">
        <f t="shared" si="140"/>
        <v>202.461</v>
      </c>
      <c r="E659" s="10">
        <v>155.5</v>
      </c>
      <c r="F659" s="10">
        <f>E659*30.2%</f>
        <v>46.961</v>
      </c>
      <c r="G659" s="10">
        <v>167.65</v>
      </c>
      <c r="H659" s="67">
        <f t="shared" si="137"/>
        <v>382.25866</v>
      </c>
      <c r="I659" s="10">
        <f>J659+K659</f>
        <v>214.60866000000001</v>
      </c>
      <c r="J659" s="10">
        <f>E659*1.06</f>
        <v>164.83</v>
      </c>
      <c r="K659" s="10">
        <f t="shared" si="138"/>
        <v>49.77866</v>
      </c>
      <c r="L659" s="102">
        <f t="shared" si="139"/>
        <v>1.0331315135135135</v>
      </c>
    </row>
    <row r="660" spans="1:12" ht="12.75">
      <c r="A660" s="79" t="s">
        <v>508</v>
      </c>
      <c r="B660" s="9" t="s">
        <v>723</v>
      </c>
      <c r="C660" s="91">
        <v>238.39</v>
      </c>
      <c r="D660" s="10">
        <v>133.04</v>
      </c>
      <c r="E660" s="10">
        <v>102.18</v>
      </c>
      <c r="F660" s="10">
        <f>E660*30.2%</f>
        <v>30.85836</v>
      </c>
      <c r="G660" s="10">
        <v>105.35</v>
      </c>
      <c r="H660" s="67">
        <f>I660+G660</f>
        <v>246.3706616</v>
      </c>
      <c r="I660" s="10">
        <f>J660+K660</f>
        <v>141.0206616</v>
      </c>
      <c r="J660" s="10">
        <f>E660*1.06</f>
        <v>108.31080000000001</v>
      </c>
      <c r="K660" s="10">
        <f>J660*30.2%</f>
        <v>32.7098616</v>
      </c>
      <c r="L660" s="102">
        <f t="shared" si="139"/>
        <v>1.0334773337807794</v>
      </c>
    </row>
    <row r="661" spans="1:12" ht="14.25">
      <c r="A661" s="79" t="s">
        <v>724</v>
      </c>
      <c r="B661" s="30" t="s">
        <v>700</v>
      </c>
      <c r="C661" s="91"/>
      <c r="D661" s="10"/>
      <c r="E661" s="10"/>
      <c r="F661" s="10"/>
      <c r="G661" s="10"/>
      <c r="H661" s="67"/>
      <c r="I661" s="10"/>
      <c r="J661" s="10"/>
      <c r="K661" s="10"/>
      <c r="L661" s="102"/>
    </row>
    <row r="662" spans="1:12" ht="12.75">
      <c r="A662" s="79" t="s">
        <v>513</v>
      </c>
      <c r="B662" s="9" t="s">
        <v>725</v>
      </c>
      <c r="C662" s="91">
        <v>478</v>
      </c>
      <c r="D662" s="10">
        <f t="shared" si="140"/>
        <v>261.48066</v>
      </c>
      <c r="E662" s="10">
        <v>200.83</v>
      </c>
      <c r="F662" s="10">
        <f aca="true" t="shared" si="141" ref="F662:F669">E662*30.2%</f>
        <v>60.65066</v>
      </c>
      <c r="G662" s="10">
        <v>216.51</v>
      </c>
      <c r="H662" s="67">
        <f t="shared" si="137"/>
        <v>493.6794996</v>
      </c>
      <c r="I662" s="10">
        <f aca="true" t="shared" si="142" ref="I662:I669">J662+K662</f>
        <v>277.1694996</v>
      </c>
      <c r="J662" s="10">
        <f aca="true" t="shared" si="143" ref="J662:J669">E662*1.06</f>
        <v>212.87980000000002</v>
      </c>
      <c r="K662" s="10">
        <f t="shared" si="138"/>
        <v>64.2896996</v>
      </c>
      <c r="L662" s="102">
        <f t="shared" si="139"/>
        <v>1.03280230041841</v>
      </c>
    </row>
    <row r="663" spans="1:12" ht="12.75">
      <c r="A663" s="79" t="s">
        <v>515</v>
      </c>
      <c r="B663" s="9" t="s">
        <v>698</v>
      </c>
      <c r="C663" s="91">
        <v>617</v>
      </c>
      <c r="D663" s="10">
        <f t="shared" si="140"/>
        <v>337.43934</v>
      </c>
      <c r="E663" s="10">
        <v>259.17</v>
      </c>
      <c r="F663" s="10">
        <f t="shared" si="141"/>
        <v>78.26934</v>
      </c>
      <c r="G663" s="10">
        <v>279.41</v>
      </c>
      <c r="H663" s="67">
        <f t="shared" si="137"/>
        <v>637.0957004</v>
      </c>
      <c r="I663" s="10">
        <f t="shared" si="142"/>
        <v>357.68570040000003</v>
      </c>
      <c r="J663" s="10">
        <f t="shared" si="143"/>
        <v>274.72020000000003</v>
      </c>
      <c r="K663" s="10">
        <f t="shared" si="138"/>
        <v>82.96550040000001</v>
      </c>
      <c r="L663" s="102">
        <f t="shared" si="139"/>
        <v>1.0325700168557537</v>
      </c>
    </row>
    <row r="664" spans="1:12" ht="12.75">
      <c r="A664" s="79" t="s">
        <v>517</v>
      </c>
      <c r="B664" s="9" t="s">
        <v>731</v>
      </c>
      <c r="C664" s="91">
        <v>540</v>
      </c>
      <c r="D664" s="10">
        <f t="shared" si="140"/>
        <v>295.25454</v>
      </c>
      <c r="E664" s="10">
        <v>226.77</v>
      </c>
      <c r="F664" s="10">
        <f t="shared" si="141"/>
        <v>68.48454</v>
      </c>
      <c r="G664" s="10">
        <v>244.48</v>
      </c>
      <c r="H664" s="67">
        <f t="shared" si="137"/>
        <v>557.4498124</v>
      </c>
      <c r="I664" s="10">
        <f t="shared" si="142"/>
        <v>312.9698124</v>
      </c>
      <c r="J664" s="10">
        <f t="shared" si="143"/>
        <v>240.3762</v>
      </c>
      <c r="K664" s="10">
        <f t="shared" si="138"/>
        <v>72.5936124</v>
      </c>
      <c r="L664" s="102">
        <f t="shared" si="139"/>
        <v>1.0323144674074074</v>
      </c>
    </row>
    <row r="665" spans="1:12" ht="12.75">
      <c r="A665" s="79" t="s">
        <v>726</v>
      </c>
      <c r="B665" s="9" t="s">
        <v>732</v>
      </c>
      <c r="C665" s="91">
        <v>179</v>
      </c>
      <c r="D665" s="10">
        <f t="shared" si="140"/>
        <v>97.80624</v>
      </c>
      <c r="E665" s="10">
        <v>75.12</v>
      </c>
      <c r="F665" s="10">
        <f t="shared" si="141"/>
        <v>22.68624</v>
      </c>
      <c r="G665" s="10">
        <v>80.99</v>
      </c>
      <c r="H665" s="67">
        <f t="shared" si="137"/>
        <v>184.6646144</v>
      </c>
      <c r="I665" s="10">
        <f t="shared" si="142"/>
        <v>103.6746144</v>
      </c>
      <c r="J665" s="10">
        <f t="shared" si="143"/>
        <v>79.6272</v>
      </c>
      <c r="K665" s="10">
        <f t="shared" si="138"/>
        <v>24.0474144</v>
      </c>
      <c r="L665" s="102">
        <f t="shared" si="139"/>
        <v>1.0316458905027934</v>
      </c>
    </row>
    <row r="666" spans="1:12" ht="12.75">
      <c r="A666" s="79" t="s">
        <v>727</v>
      </c>
      <c r="B666" s="9" t="s">
        <v>733</v>
      </c>
      <c r="C666" s="91">
        <v>540</v>
      </c>
      <c r="D666" s="10">
        <f t="shared" si="140"/>
        <v>295.25454</v>
      </c>
      <c r="E666" s="10">
        <v>226.77</v>
      </c>
      <c r="F666" s="10">
        <f t="shared" si="141"/>
        <v>68.48454</v>
      </c>
      <c r="G666" s="10">
        <v>244.48</v>
      </c>
      <c r="H666" s="67">
        <f t="shared" si="137"/>
        <v>557.4498124</v>
      </c>
      <c r="I666" s="10">
        <f t="shared" si="142"/>
        <v>312.9698124</v>
      </c>
      <c r="J666" s="10">
        <f t="shared" si="143"/>
        <v>240.3762</v>
      </c>
      <c r="K666" s="10">
        <f t="shared" si="138"/>
        <v>72.5936124</v>
      </c>
      <c r="L666" s="102">
        <f t="shared" si="139"/>
        <v>1.0323144674074074</v>
      </c>
    </row>
    <row r="667" spans="1:12" ht="12.75">
      <c r="A667" s="79" t="s">
        <v>728</v>
      </c>
      <c r="B667" s="9" t="s">
        <v>734</v>
      </c>
      <c r="C667" s="95">
        <v>308</v>
      </c>
      <c r="D667" s="10">
        <f t="shared" si="140"/>
        <v>168.68712</v>
      </c>
      <c r="E667" s="10">
        <v>129.56</v>
      </c>
      <c r="F667" s="10">
        <f t="shared" si="141"/>
        <v>39.12712</v>
      </c>
      <c r="G667" s="10">
        <v>139.68</v>
      </c>
      <c r="H667" s="67">
        <f t="shared" si="137"/>
        <v>318.4883472</v>
      </c>
      <c r="I667" s="10">
        <f t="shared" si="142"/>
        <v>178.80834720000001</v>
      </c>
      <c r="J667" s="10">
        <f t="shared" si="143"/>
        <v>137.33360000000002</v>
      </c>
      <c r="K667" s="10">
        <f t="shared" si="138"/>
        <v>41.4747472</v>
      </c>
      <c r="L667" s="102">
        <f t="shared" si="139"/>
        <v>1.0340530753246755</v>
      </c>
    </row>
    <row r="668" spans="1:12" ht="12.75">
      <c r="A668" s="79" t="s">
        <v>729</v>
      </c>
      <c r="B668" s="9" t="s">
        <v>735</v>
      </c>
      <c r="C668" s="95">
        <v>308</v>
      </c>
      <c r="D668" s="10">
        <f t="shared" si="140"/>
        <v>168.68712</v>
      </c>
      <c r="E668" s="10">
        <v>129.56</v>
      </c>
      <c r="F668" s="10">
        <f t="shared" si="141"/>
        <v>39.12712</v>
      </c>
      <c r="G668" s="10">
        <v>139.68</v>
      </c>
      <c r="H668" s="67">
        <f t="shared" si="137"/>
        <v>318.4883472</v>
      </c>
      <c r="I668" s="10">
        <f t="shared" si="142"/>
        <v>178.80834720000001</v>
      </c>
      <c r="J668" s="10">
        <f t="shared" si="143"/>
        <v>137.33360000000002</v>
      </c>
      <c r="K668" s="10">
        <f t="shared" si="138"/>
        <v>41.4747472</v>
      </c>
      <c r="L668" s="102">
        <f t="shared" si="139"/>
        <v>1.0340530753246755</v>
      </c>
    </row>
    <row r="669" spans="1:12" ht="12.75">
      <c r="A669" s="79" t="s">
        <v>730</v>
      </c>
      <c r="B669" s="9" t="s">
        <v>736</v>
      </c>
      <c r="C669" s="95">
        <v>308</v>
      </c>
      <c r="D669" s="10">
        <f t="shared" si="140"/>
        <v>168.68712</v>
      </c>
      <c r="E669" s="10">
        <v>129.56</v>
      </c>
      <c r="F669" s="10">
        <f t="shared" si="141"/>
        <v>39.12712</v>
      </c>
      <c r="G669" s="10">
        <v>139.68</v>
      </c>
      <c r="H669" s="67">
        <f t="shared" si="137"/>
        <v>318.4883472</v>
      </c>
      <c r="I669" s="10">
        <f t="shared" si="142"/>
        <v>178.80834720000001</v>
      </c>
      <c r="J669" s="10">
        <f t="shared" si="143"/>
        <v>137.33360000000002</v>
      </c>
      <c r="K669" s="10">
        <f t="shared" si="138"/>
        <v>41.4747472</v>
      </c>
      <c r="L669" s="102">
        <f t="shared" si="139"/>
        <v>1.0340530753246755</v>
      </c>
    </row>
    <row r="670" spans="1:12" ht="14.25">
      <c r="A670" s="79" t="s">
        <v>737</v>
      </c>
      <c r="B670" s="30" t="s">
        <v>701</v>
      </c>
      <c r="C670" s="95"/>
      <c r="D670" s="10"/>
      <c r="E670" s="10"/>
      <c r="F670" s="10"/>
      <c r="G670" s="10"/>
      <c r="H670" s="67"/>
      <c r="I670" s="10"/>
      <c r="J670" s="10"/>
      <c r="K670" s="10"/>
      <c r="L670" s="102"/>
    </row>
    <row r="671" spans="1:12" ht="12.75">
      <c r="A671" s="79" t="s">
        <v>520</v>
      </c>
      <c r="B671" s="9" t="s">
        <v>702</v>
      </c>
      <c r="C671" s="95">
        <v>366</v>
      </c>
      <c r="D671" s="10">
        <f t="shared" si="140"/>
        <v>200.2476</v>
      </c>
      <c r="E671" s="10">
        <v>153.8</v>
      </c>
      <c r="F671" s="10">
        <f>E671*30.2%</f>
        <v>46.4476</v>
      </c>
      <c r="G671" s="10">
        <v>165.81</v>
      </c>
      <c r="H671" s="67">
        <f t="shared" si="137"/>
        <v>378.072456</v>
      </c>
      <c r="I671" s="10">
        <f>J671+K671</f>
        <v>212.26245600000001</v>
      </c>
      <c r="J671" s="10">
        <f>E671*1.06</f>
        <v>163.02800000000002</v>
      </c>
      <c r="K671" s="10">
        <f t="shared" si="138"/>
        <v>49.234456</v>
      </c>
      <c r="L671" s="102">
        <f t="shared" si="139"/>
        <v>1.0329848524590164</v>
      </c>
    </row>
    <row r="672" spans="1:12" ht="12.75">
      <c r="A672" s="79" t="s">
        <v>522</v>
      </c>
      <c r="B672" s="9" t="s">
        <v>703</v>
      </c>
      <c r="C672" s="95">
        <v>366</v>
      </c>
      <c r="D672" s="10">
        <f t="shared" si="140"/>
        <v>200.2476</v>
      </c>
      <c r="E672" s="10">
        <v>153.8</v>
      </c>
      <c r="F672" s="10">
        <f>E672*30.2%</f>
        <v>46.4476</v>
      </c>
      <c r="G672" s="10">
        <v>165.81</v>
      </c>
      <c r="H672" s="67">
        <f t="shared" si="137"/>
        <v>378.072456</v>
      </c>
      <c r="I672" s="10">
        <f>J672+K672</f>
        <v>212.26245600000001</v>
      </c>
      <c r="J672" s="10">
        <f>E672*1.06</f>
        <v>163.02800000000002</v>
      </c>
      <c r="K672" s="10">
        <f t="shared" si="138"/>
        <v>49.234456</v>
      </c>
      <c r="L672" s="102">
        <f t="shared" si="139"/>
        <v>1.0329848524590164</v>
      </c>
    </row>
    <row r="673" spans="1:12" ht="12.75">
      <c r="A673" s="79" t="s">
        <v>524</v>
      </c>
      <c r="B673" s="9" t="s">
        <v>704</v>
      </c>
      <c r="C673" s="95">
        <v>321</v>
      </c>
      <c r="D673" s="10">
        <f t="shared" si="140"/>
        <v>175.79604</v>
      </c>
      <c r="E673" s="10">
        <v>135.02</v>
      </c>
      <c r="F673" s="10">
        <f>E673*30.2%</f>
        <v>40.77604</v>
      </c>
      <c r="G673" s="10">
        <v>145.57</v>
      </c>
      <c r="H673" s="67">
        <f t="shared" si="137"/>
        <v>331.9138024</v>
      </c>
      <c r="I673" s="10">
        <f>J673+K673</f>
        <v>186.34380240000002</v>
      </c>
      <c r="J673" s="10">
        <f>E673*1.06</f>
        <v>143.12120000000002</v>
      </c>
      <c r="K673" s="10">
        <f t="shared" si="138"/>
        <v>43.22260240000001</v>
      </c>
      <c r="L673" s="102">
        <f t="shared" si="139"/>
        <v>1.0339993844236761</v>
      </c>
    </row>
    <row r="674" spans="1:12" ht="12.75">
      <c r="A674" s="79" t="s">
        <v>775</v>
      </c>
      <c r="B674" s="9" t="s">
        <v>776</v>
      </c>
      <c r="C674" s="95">
        <v>466</v>
      </c>
      <c r="D674" s="10">
        <f>C674*55%</f>
        <v>256.3</v>
      </c>
      <c r="E674" s="10">
        <v>199.77</v>
      </c>
      <c r="F674" s="10">
        <f>E674*30.2%</f>
        <v>60.33054</v>
      </c>
      <c r="G674" s="10">
        <v>205.97</v>
      </c>
      <c r="H674" s="67">
        <f t="shared" si="137"/>
        <v>481.67657240000005</v>
      </c>
      <c r="I674" s="10">
        <f>J674+K674</f>
        <v>275.7065724</v>
      </c>
      <c r="J674" s="10">
        <f>E674*1.06</f>
        <v>211.75620000000004</v>
      </c>
      <c r="K674" s="10">
        <f>J674*30.2%</f>
        <v>63.950372400000006</v>
      </c>
      <c r="L674" s="102">
        <f t="shared" si="139"/>
        <v>1.0336407133047212</v>
      </c>
    </row>
    <row r="675" spans="1:12" ht="14.25">
      <c r="A675" s="79" t="s">
        <v>738</v>
      </c>
      <c r="B675" s="30" t="s">
        <v>739</v>
      </c>
      <c r="C675" s="95"/>
      <c r="D675" s="10"/>
      <c r="E675" s="10"/>
      <c r="F675" s="10"/>
      <c r="G675" s="10"/>
      <c r="H675" s="67"/>
      <c r="I675" s="10"/>
      <c r="J675" s="10"/>
      <c r="K675" s="10"/>
      <c r="L675" s="102"/>
    </row>
    <row r="676" spans="1:12" ht="12.75">
      <c r="A676" s="79" t="s">
        <v>526</v>
      </c>
      <c r="B676" s="9" t="s">
        <v>705</v>
      </c>
      <c r="C676" s="95">
        <v>411</v>
      </c>
      <c r="D676" s="10">
        <f t="shared" si="140"/>
        <v>224.63406</v>
      </c>
      <c r="E676" s="10">
        <v>172.53</v>
      </c>
      <c r="F676" s="10">
        <f>E676*30.2%</f>
        <v>52.10406</v>
      </c>
      <c r="G676" s="10">
        <v>186.01</v>
      </c>
      <c r="H676" s="67">
        <f t="shared" si="137"/>
        <v>424.1221036</v>
      </c>
      <c r="I676" s="10">
        <f>J676+K676</f>
        <v>238.1121036</v>
      </c>
      <c r="J676" s="10">
        <f>E676*1.06</f>
        <v>182.8818</v>
      </c>
      <c r="K676" s="10">
        <f t="shared" si="138"/>
        <v>55.2303036</v>
      </c>
      <c r="L676" s="102">
        <f t="shared" si="139"/>
        <v>1.0319272593673967</v>
      </c>
    </row>
    <row r="677" spans="1:12" ht="14.25">
      <c r="A677" s="79" t="s">
        <v>741</v>
      </c>
      <c r="B677" s="30" t="s">
        <v>740</v>
      </c>
      <c r="C677" s="95"/>
      <c r="D677" s="10"/>
      <c r="E677" s="10"/>
      <c r="F677" s="10"/>
      <c r="G677" s="10"/>
      <c r="H677" s="67"/>
      <c r="I677" s="10"/>
      <c r="J677" s="10"/>
      <c r="K677" s="10"/>
      <c r="L677" s="102"/>
    </row>
    <row r="678" spans="1:12" ht="12.75">
      <c r="A678" s="79" t="s">
        <v>532</v>
      </c>
      <c r="B678" s="9" t="s">
        <v>698</v>
      </c>
      <c r="C678" s="95">
        <v>366</v>
      </c>
      <c r="D678" s="10">
        <f t="shared" si="140"/>
        <v>200.2476</v>
      </c>
      <c r="E678" s="10">
        <v>153.8</v>
      </c>
      <c r="F678" s="10">
        <f>E678*30.2%</f>
        <v>46.4476</v>
      </c>
      <c r="G678" s="10">
        <v>165.81</v>
      </c>
      <c r="H678" s="67">
        <f t="shared" si="137"/>
        <v>378.072456</v>
      </c>
      <c r="I678" s="10">
        <f>J678+K678</f>
        <v>212.26245600000001</v>
      </c>
      <c r="J678" s="10">
        <f>E678*1.06</f>
        <v>163.02800000000002</v>
      </c>
      <c r="K678" s="10">
        <f t="shared" si="138"/>
        <v>49.234456</v>
      </c>
      <c r="L678" s="102">
        <f t="shared" si="139"/>
        <v>1.0329848524590164</v>
      </c>
    </row>
    <row r="679" spans="1:12" ht="12.75">
      <c r="A679" s="79" t="s">
        <v>534</v>
      </c>
      <c r="B679" s="9" t="s">
        <v>706</v>
      </c>
      <c r="C679" s="95">
        <v>304</v>
      </c>
      <c r="D679" s="10">
        <f t="shared" si="140"/>
        <v>166.08312</v>
      </c>
      <c r="E679" s="10">
        <v>127.56</v>
      </c>
      <c r="F679" s="10">
        <f>E679*30.2%</f>
        <v>38.52312</v>
      </c>
      <c r="G679" s="10">
        <v>137.52</v>
      </c>
      <c r="H679" s="67">
        <f t="shared" si="137"/>
        <v>313.5681072</v>
      </c>
      <c r="I679" s="10">
        <f>J679+K679</f>
        <v>176.0481072</v>
      </c>
      <c r="J679" s="10">
        <f>E679*1.06</f>
        <v>135.2136</v>
      </c>
      <c r="K679" s="10">
        <f t="shared" si="138"/>
        <v>40.834507200000004</v>
      </c>
      <c r="L679" s="102">
        <f t="shared" si="139"/>
        <v>1.0314740368421051</v>
      </c>
    </row>
    <row r="680" spans="1:12" ht="12.75">
      <c r="A680" s="79" t="s">
        <v>536</v>
      </c>
      <c r="B680" s="9" t="s">
        <v>707</v>
      </c>
      <c r="C680" s="95">
        <v>232</v>
      </c>
      <c r="D680" s="10">
        <f t="shared" si="140"/>
        <v>126.95802</v>
      </c>
      <c r="E680" s="10">
        <v>97.51</v>
      </c>
      <c r="F680" s="10">
        <f>E680*30.2%</f>
        <v>29.44802</v>
      </c>
      <c r="G680" s="10">
        <v>105.12</v>
      </c>
      <c r="H680" s="67">
        <f t="shared" si="137"/>
        <v>239.69550120000002</v>
      </c>
      <c r="I680" s="10">
        <f>J680+K680</f>
        <v>134.57550120000002</v>
      </c>
      <c r="J680" s="10">
        <f>E680*1.06</f>
        <v>103.3606</v>
      </c>
      <c r="K680" s="10">
        <f t="shared" si="138"/>
        <v>31.2149012</v>
      </c>
      <c r="L680" s="102">
        <f t="shared" si="139"/>
        <v>1.0331702637931035</v>
      </c>
    </row>
    <row r="681" spans="1:12" ht="14.25">
      <c r="A681" s="79" t="s">
        <v>742</v>
      </c>
      <c r="B681" s="30" t="s">
        <v>743</v>
      </c>
      <c r="C681" s="95"/>
      <c r="D681" s="10"/>
      <c r="E681" s="10"/>
      <c r="F681" s="10"/>
      <c r="G681" s="10"/>
      <c r="H681" s="67"/>
      <c r="I681" s="10"/>
      <c r="J681" s="10"/>
      <c r="K681" s="10"/>
      <c r="L681" s="102"/>
    </row>
    <row r="682" spans="1:12" ht="12.75">
      <c r="A682" s="79" t="s">
        <v>539</v>
      </c>
      <c r="B682" s="9" t="s">
        <v>708</v>
      </c>
      <c r="C682" s="95">
        <v>401</v>
      </c>
      <c r="D682" s="10">
        <f t="shared" si="140"/>
        <v>219.34794</v>
      </c>
      <c r="E682" s="10">
        <v>168.47</v>
      </c>
      <c r="F682" s="10">
        <f>E682*30.2%</f>
        <v>50.877939999999995</v>
      </c>
      <c r="G682" s="10">
        <v>181.63</v>
      </c>
      <c r="H682" s="67">
        <f t="shared" si="137"/>
        <v>414.1388164</v>
      </c>
      <c r="I682" s="10">
        <f>J682+K682</f>
        <v>232.5088164</v>
      </c>
      <c r="J682" s="10">
        <f>E682*1.06</f>
        <v>178.5782</v>
      </c>
      <c r="K682" s="10">
        <f t="shared" si="138"/>
        <v>53.9306164</v>
      </c>
      <c r="L682" s="102">
        <f t="shared" si="139"/>
        <v>1.0327651281795511</v>
      </c>
    </row>
    <row r="683" spans="1:12" ht="12.75">
      <c r="A683" s="79" t="s">
        <v>541</v>
      </c>
      <c r="B683" s="9" t="s">
        <v>709</v>
      </c>
      <c r="C683" s="95">
        <v>401</v>
      </c>
      <c r="D683" s="10">
        <f t="shared" si="140"/>
        <v>219.34794</v>
      </c>
      <c r="E683" s="10">
        <v>168.47</v>
      </c>
      <c r="F683" s="10">
        <f>E683*30.2%</f>
        <v>50.877939999999995</v>
      </c>
      <c r="G683" s="10">
        <v>181.63</v>
      </c>
      <c r="H683" s="67">
        <f t="shared" si="137"/>
        <v>414.1388164</v>
      </c>
      <c r="I683" s="10">
        <f>J683+K683</f>
        <v>232.5088164</v>
      </c>
      <c r="J683" s="10">
        <f>E683*1.06</f>
        <v>178.5782</v>
      </c>
      <c r="K683" s="10">
        <f t="shared" si="138"/>
        <v>53.9306164</v>
      </c>
      <c r="L683" s="102">
        <f t="shared" si="139"/>
        <v>1.0327651281795511</v>
      </c>
    </row>
    <row r="684" spans="1:12" ht="14.25">
      <c r="A684" s="79" t="s">
        <v>744</v>
      </c>
      <c r="B684" s="30" t="s">
        <v>710</v>
      </c>
      <c r="C684" s="95"/>
      <c r="D684" s="10"/>
      <c r="E684" s="10"/>
      <c r="F684" s="10"/>
      <c r="G684" s="10"/>
      <c r="H684" s="67"/>
      <c r="I684" s="10"/>
      <c r="J684" s="10"/>
      <c r="K684" s="10"/>
      <c r="L684" s="102"/>
    </row>
    <row r="685" spans="1:12" ht="12.75">
      <c r="A685" s="79" t="s">
        <v>546</v>
      </c>
      <c r="B685" s="9" t="s">
        <v>711</v>
      </c>
      <c r="C685" s="95">
        <v>608</v>
      </c>
      <c r="D685" s="10">
        <f t="shared" si="140"/>
        <v>332.70006</v>
      </c>
      <c r="E685" s="10">
        <v>255.53</v>
      </c>
      <c r="F685" s="10">
        <f>E685*30.2%</f>
        <v>77.17005999999999</v>
      </c>
      <c r="G685" s="10">
        <v>275.49</v>
      </c>
      <c r="H685" s="67">
        <f t="shared" si="137"/>
        <v>628.1520636</v>
      </c>
      <c r="I685" s="10">
        <f>J685+K685</f>
        <v>352.6620636</v>
      </c>
      <c r="J685" s="10">
        <f>E685*1.06</f>
        <v>270.8618</v>
      </c>
      <c r="K685" s="10">
        <f t="shared" si="138"/>
        <v>81.80026360000001</v>
      </c>
      <c r="L685" s="102">
        <f t="shared" si="139"/>
        <v>1.0331448414473685</v>
      </c>
    </row>
    <row r="686" spans="1:12" ht="12.75">
      <c r="A686" s="79" t="s">
        <v>548</v>
      </c>
      <c r="B686" s="9" t="s">
        <v>712</v>
      </c>
      <c r="C686" s="95">
        <v>608</v>
      </c>
      <c r="D686" s="10">
        <f t="shared" si="140"/>
        <v>332.70006</v>
      </c>
      <c r="E686" s="10">
        <v>255.53</v>
      </c>
      <c r="F686" s="10">
        <f>E686*30.2%</f>
        <v>77.17005999999999</v>
      </c>
      <c r="G686" s="10">
        <v>275.49</v>
      </c>
      <c r="H686" s="67">
        <f>I686+G686</f>
        <v>628.1520636</v>
      </c>
      <c r="I686" s="10">
        <f>J686+K686</f>
        <v>352.6620636</v>
      </c>
      <c r="J686" s="10">
        <f>E686*1.06</f>
        <v>270.8618</v>
      </c>
      <c r="K686" s="10">
        <f t="shared" si="138"/>
        <v>81.80026360000001</v>
      </c>
      <c r="L686" s="102">
        <f t="shared" si="139"/>
        <v>1.0331448414473685</v>
      </c>
    </row>
    <row r="687" spans="1:12" ht="12.75">
      <c r="A687" s="79" t="s">
        <v>745</v>
      </c>
      <c r="B687" s="9" t="s">
        <v>713</v>
      </c>
      <c r="C687" s="95">
        <v>608</v>
      </c>
      <c r="D687" s="10">
        <f t="shared" si="140"/>
        <v>332.70006</v>
      </c>
      <c r="E687" s="10">
        <v>255.53</v>
      </c>
      <c r="F687" s="10">
        <f>E687*30.2%</f>
        <v>77.17005999999999</v>
      </c>
      <c r="G687" s="10">
        <v>275.49</v>
      </c>
      <c r="H687" s="67">
        <f aca="true" t="shared" si="144" ref="H687:H695">I687+G687</f>
        <v>628.1520636</v>
      </c>
      <c r="I687" s="10">
        <f>J687+K687</f>
        <v>352.6620636</v>
      </c>
      <c r="J687" s="10">
        <f>E687*1.06</f>
        <v>270.8618</v>
      </c>
      <c r="K687" s="10">
        <f t="shared" si="138"/>
        <v>81.80026360000001</v>
      </c>
      <c r="L687" s="102">
        <f t="shared" si="139"/>
        <v>1.0331448414473685</v>
      </c>
    </row>
    <row r="688" spans="1:12" ht="12.75">
      <c r="A688" s="79" t="s">
        <v>746</v>
      </c>
      <c r="B688" s="9" t="s">
        <v>714</v>
      </c>
      <c r="C688" s="95">
        <v>534</v>
      </c>
      <c r="D688" s="10">
        <f t="shared" si="140"/>
        <v>292.12973999999997</v>
      </c>
      <c r="E688" s="10">
        <v>224.37</v>
      </c>
      <c r="F688" s="10">
        <f>E688*30.2%</f>
        <v>67.75974</v>
      </c>
      <c r="G688" s="10">
        <v>241.89</v>
      </c>
      <c r="H688" s="67">
        <f t="shared" si="144"/>
        <v>551.5475244</v>
      </c>
      <c r="I688" s="10">
        <f>J688+K688</f>
        <v>309.65752440000006</v>
      </c>
      <c r="J688" s="10">
        <f>E688*1.06</f>
        <v>237.83220000000003</v>
      </c>
      <c r="K688" s="10">
        <f t="shared" si="138"/>
        <v>71.8253244</v>
      </c>
      <c r="L688" s="102">
        <f t="shared" si="139"/>
        <v>1.0328605325842697</v>
      </c>
    </row>
    <row r="689" spans="1:12" ht="14.25">
      <c r="A689" s="79" t="s">
        <v>747</v>
      </c>
      <c r="B689" s="30" t="s">
        <v>715</v>
      </c>
      <c r="C689" s="95"/>
      <c r="D689" s="10"/>
      <c r="E689" s="10"/>
      <c r="F689" s="10"/>
      <c r="G689" s="10"/>
      <c r="H689" s="67"/>
      <c r="I689" s="10"/>
      <c r="J689" s="10"/>
      <c r="K689" s="10"/>
      <c r="L689" s="102"/>
    </row>
    <row r="690" spans="1:12" ht="12.75">
      <c r="A690" s="79" t="s">
        <v>551</v>
      </c>
      <c r="B690" s="9" t="s">
        <v>716</v>
      </c>
      <c r="C690" s="95">
        <v>366</v>
      </c>
      <c r="D690" s="10">
        <f t="shared" si="140"/>
        <v>200.23458</v>
      </c>
      <c r="E690" s="10">
        <v>153.79</v>
      </c>
      <c r="F690" s="10">
        <f>E690*30.2%</f>
        <v>46.444579999999995</v>
      </c>
      <c r="G690" s="10">
        <v>165.8</v>
      </c>
      <c r="H690" s="67">
        <f t="shared" si="144"/>
        <v>378.0486548</v>
      </c>
      <c r="I690" s="10">
        <f>J690+K690</f>
        <v>212.2486548</v>
      </c>
      <c r="J690" s="10">
        <f>E690*1.06</f>
        <v>163.0174</v>
      </c>
      <c r="K690" s="10">
        <f t="shared" si="138"/>
        <v>49.2312548</v>
      </c>
      <c r="L690" s="102">
        <f t="shared" si="139"/>
        <v>1.0329198218579234</v>
      </c>
    </row>
    <row r="691" spans="1:12" ht="12.75">
      <c r="A691" s="79" t="s">
        <v>553</v>
      </c>
      <c r="B691" s="9" t="s">
        <v>717</v>
      </c>
      <c r="C691" s="95">
        <v>321</v>
      </c>
      <c r="D691" s="10">
        <f t="shared" si="140"/>
        <v>175.82207999999997</v>
      </c>
      <c r="E691" s="10">
        <v>135.04</v>
      </c>
      <c r="F691" s="10">
        <f>E691*30.2%</f>
        <v>40.78207999999999</v>
      </c>
      <c r="G691" s="10">
        <v>145.59</v>
      </c>
      <c r="H691" s="67">
        <f t="shared" si="144"/>
        <v>331.96140479999997</v>
      </c>
      <c r="I691" s="10">
        <f>J691+K691</f>
        <v>186.3714048</v>
      </c>
      <c r="J691" s="10">
        <f>E691*1.06</f>
        <v>143.1424</v>
      </c>
      <c r="K691" s="10">
        <f t="shared" si="138"/>
        <v>43.2290048</v>
      </c>
      <c r="L691" s="102">
        <f t="shared" si="139"/>
        <v>1.0341476785046728</v>
      </c>
    </row>
    <row r="692" spans="1:12" ht="12.75">
      <c r="A692" s="79" t="s">
        <v>748</v>
      </c>
      <c r="B692" s="9" t="s">
        <v>718</v>
      </c>
      <c r="C692" s="95">
        <v>286</v>
      </c>
      <c r="D692" s="10">
        <f t="shared" si="140"/>
        <v>156.27906000000002</v>
      </c>
      <c r="E692" s="10">
        <v>120.03</v>
      </c>
      <c r="F692" s="10">
        <f>E692*30.2%</f>
        <v>36.24906</v>
      </c>
      <c r="G692" s="10">
        <v>129.41</v>
      </c>
      <c r="H692" s="67">
        <f t="shared" si="144"/>
        <v>295.0658036</v>
      </c>
      <c r="I692" s="10">
        <f>J692+K692</f>
        <v>165.6558036</v>
      </c>
      <c r="J692" s="10">
        <f>E692*1.06</f>
        <v>127.2318</v>
      </c>
      <c r="K692" s="10">
        <f t="shared" si="138"/>
        <v>38.4240036</v>
      </c>
      <c r="L692" s="102">
        <f t="shared" si="139"/>
        <v>1.0316986139860138</v>
      </c>
    </row>
    <row r="693" spans="1:12" ht="12.75">
      <c r="A693" s="79" t="s">
        <v>749</v>
      </c>
      <c r="B693" s="9" t="s">
        <v>719</v>
      </c>
      <c r="C693" s="95">
        <v>286</v>
      </c>
      <c r="D693" s="10">
        <f t="shared" si="140"/>
        <v>156.27906000000002</v>
      </c>
      <c r="E693" s="10">
        <v>120.03</v>
      </c>
      <c r="F693" s="10">
        <f>E693*30.2%</f>
        <v>36.24906</v>
      </c>
      <c r="G693" s="10">
        <v>129.41</v>
      </c>
      <c r="H693" s="67">
        <f t="shared" si="144"/>
        <v>295.0658036</v>
      </c>
      <c r="I693" s="10">
        <f>J693+K693</f>
        <v>165.6558036</v>
      </c>
      <c r="J693" s="10">
        <f>E693*1.06</f>
        <v>127.2318</v>
      </c>
      <c r="K693" s="10">
        <f t="shared" si="138"/>
        <v>38.4240036</v>
      </c>
      <c r="L693" s="102">
        <f t="shared" si="139"/>
        <v>1.0316986139860138</v>
      </c>
    </row>
    <row r="694" spans="1:12" ht="12.75">
      <c r="A694" s="69">
        <v>10</v>
      </c>
      <c r="B694" s="26" t="s">
        <v>750</v>
      </c>
      <c r="C694" s="96"/>
      <c r="D694" s="10"/>
      <c r="E694" s="10"/>
      <c r="F694" s="10"/>
      <c r="G694" s="10"/>
      <c r="H694" s="67"/>
      <c r="I694" s="10"/>
      <c r="J694" s="10"/>
      <c r="K694" s="10"/>
      <c r="L694" s="102"/>
    </row>
    <row r="695" spans="1:12" ht="13.5" thickBot="1">
      <c r="A695" s="80" t="s">
        <v>556</v>
      </c>
      <c r="B695" s="81" t="s">
        <v>708</v>
      </c>
      <c r="C695" s="97">
        <v>1117</v>
      </c>
      <c r="D695" s="10">
        <f t="shared" si="140"/>
        <v>610.8202799999999</v>
      </c>
      <c r="E695" s="10">
        <v>469.14</v>
      </c>
      <c r="F695" s="82">
        <f>E695*30.2%</f>
        <v>141.68027999999998</v>
      </c>
      <c r="G695" s="82">
        <v>505.78</v>
      </c>
      <c r="H695" s="67">
        <f t="shared" si="144"/>
        <v>1153.2494968</v>
      </c>
      <c r="I695" s="82">
        <f>J695+K695</f>
        <v>647.4694968</v>
      </c>
      <c r="J695" s="10">
        <f>E695*1.06</f>
        <v>497.2884</v>
      </c>
      <c r="K695" s="10">
        <f t="shared" si="138"/>
        <v>150.1810968</v>
      </c>
      <c r="L695" s="103">
        <f t="shared" si="139"/>
        <v>1.0324525486123546</v>
      </c>
    </row>
    <row r="696" spans="2:8" ht="12.75">
      <c r="B696" s="14"/>
      <c r="C696" s="31"/>
      <c r="D696" s="31"/>
      <c r="E696" s="31"/>
      <c r="F696" s="31"/>
      <c r="G696" s="31"/>
      <c r="H696" s="31"/>
    </row>
    <row r="697" spans="2:8" ht="12.75">
      <c r="B697" s="14"/>
      <c r="C697" s="31"/>
      <c r="D697" s="31"/>
      <c r="E697" s="31"/>
      <c r="F697" s="31"/>
      <c r="G697" s="31"/>
      <c r="H697" s="31"/>
    </row>
    <row r="698" spans="2:8" ht="12.75">
      <c r="B698" s="14" t="s">
        <v>752</v>
      </c>
      <c r="C698" s="31"/>
      <c r="E698" s="31" t="s">
        <v>753</v>
      </c>
      <c r="F698" s="31"/>
      <c r="G698" s="31"/>
      <c r="H698" s="31"/>
    </row>
    <row r="699" spans="2:8" ht="11.25" customHeight="1">
      <c r="B699" s="14"/>
      <c r="C699" s="31"/>
      <c r="D699" s="31"/>
      <c r="E699" s="31"/>
      <c r="F699" s="31"/>
      <c r="G699" s="31"/>
      <c r="H699" s="31"/>
    </row>
    <row r="700" spans="2:8" ht="13.5" customHeight="1">
      <c r="B700" s="130" t="s">
        <v>754</v>
      </c>
      <c r="C700" s="130"/>
      <c r="D700" s="31"/>
      <c r="E700" s="31" t="s">
        <v>755</v>
      </c>
      <c r="F700" s="31"/>
      <c r="G700" s="31"/>
      <c r="H700" s="31"/>
    </row>
    <row r="701" spans="2:8" ht="12.75">
      <c r="B701" s="14"/>
      <c r="C701" s="31"/>
      <c r="D701" s="31"/>
      <c r="E701" s="31"/>
      <c r="F701" s="31"/>
      <c r="G701" s="31"/>
      <c r="H701" s="31"/>
    </row>
    <row r="702" spans="2:8" ht="12.75">
      <c r="B702" s="14" t="s">
        <v>756</v>
      </c>
      <c r="C702" s="31"/>
      <c r="D702" s="31"/>
      <c r="E702" s="31" t="s">
        <v>785</v>
      </c>
      <c r="F702" s="31"/>
      <c r="G702" s="31"/>
      <c r="H702" s="31"/>
    </row>
    <row r="703" spans="2:8" ht="12.75">
      <c r="B703" s="14"/>
      <c r="C703" s="31"/>
      <c r="D703" s="31"/>
      <c r="E703" s="31"/>
      <c r="F703" s="31"/>
      <c r="G703" s="31"/>
      <c r="H703" s="31"/>
    </row>
    <row r="704" ht="12.75">
      <c r="B704" s="14"/>
    </row>
    <row r="705" ht="12.75">
      <c r="B705" s="14"/>
    </row>
    <row r="706" ht="12.75">
      <c r="B706" s="14"/>
    </row>
    <row r="707" ht="12.75">
      <c r="B707" s="14"/>
    </row>
    <row r="708" ht="12.75">
      <c r="B708" s="14"/>
    </row>
    <row r="709" ht="12.75">
      <c r="B709" s="14"/>
    </row>
    <row r="710" ht="12.75">
      <c r="B710" s="14"/>
    </row>
    <row r="711" ht="12.75">
      <c r="B711" s="14"/>
    </row>
    <row r="712" ht="12.75">
      <c r="B712" s="14"/>
    </row>
    <row r="713" ht="12.75">
      <c r="B713" s="14"/>
    </row>
    <row r="714" ht="12.75">
      <c r="B714" s="14"/>
    </row>
    <row r="715" ht="12.75">
      <c r="B715" s="14"/>
    </row>
    <row r="716" ht="12.75">
      <c r="B716" s="14"/>
    </row>
    <row r="717" ht="12.75">
      <c r="B717" s="14"/>
    </row>
    <row r="718" ht="12.75">
      <c r="B718" s="14"/>
    </row>
    <row r="719" ht="12.75">
      <c r="B719" s="14"/>
    </row>
    <row r="720" ht="12.75">
      <c r="B720" s="14"/>
    </row>
    <row r="721" ht="12.75">
      <c r="B721" s="14"/>
    </row>
    <row r="722" ht="12.75">
      <c r="B722" s="14"/>
    </row>
    <row r="723" ht="12.75">
      <c r="B723" s="14"/>
    </row>
    <row r="724" ht="12.75">
      <c r="B724" s="14"/>
    </row>
    <row r="725" ht="12.75">
      <c r="B725" s="14"/>
    </row>
    <row r="726" ht="12.75">
      <c r="B726" s="14"/>
    </row>
    <row r="727" ht="12.75">
      <c r="B727" s="14"/>
    </row>
    <row r="728" ht="12.75">
      <c r="B728" s="14"/>
    </row>
  </sheetData>
  <sheetProtection/>
  <mergeCells count="16">
    <mergeCell ref="L4:L6"/>
    <mergeCell ref="B700:C700"/>
    <mergeCell ref="B2:K2"/>
    <mergeCell ref="H4:H6"/>
    <mergeCell ref="I4:K4"/>
    <mergeCell ref="D5:D7"/>
    <mergeCell ref="E5:F5"/>
    <mergeCell ref="G5:G7"/>
    <mergeCell ref="I5:I6"/>
    <mergeCell ref="J5:K5"/>
    <mergeCell ref="E6:E7"/>
    <mergeCell ref="F6:F7"/>
    <mergeCell ref="A4:A7"/>
    <mergeCell ref="B4:B7"/>
    <mergeCell ref="C4:C7"/>
    <mergeCell ref="D4:G4"/>
  </mergeCells>
  <printOptions/>
  <pageMargins left="0.26" right="0.15748031496062992" top="0.35" bottom="0.59" header="0.27" footer="0.5118110236220472"/>
  <pageSetup fitToHeight="16" horizontalDpi="600" verticalDpi="600" orientation="landscape" paperSize="9" scale="75" r:id="rId3"/>
  <rowBreaks count="1" manualBreakCount="1">
    <brk id="100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52"/>
  <sheetViews>
    <sheetView zoomScalePageLayoutView="0" workbookViewId="0" topLeftCell="D5">
      <selection activeCell="H13" sqref="H13"/>
    </sheetView>
  </sheetViews>
  <sheetFormatPr defaultColWidth="9.140625" defaultRowHeight="12.75"/>
  <cols>
    <col min="1" max="1" width="4.140625" style="0" customWidth="1"/>
    <col min="2" max="2" width="50.140625" style="8" customWidth="1"/>
    <col min="3" max="3" width="13.140625" style="15" customWidth="1"/>
    <col min="4" max="4" width="17.421875" style="0" customWidth="1"/>
    <col min="5" max="5" width="15.8515625" style="0" customWidth="1"/>
    <col min="6" max="6" width="17.57421875" style="0" customWidth="1"/>
    <col min="7" max="7" width="10.7109375" style="0" customWidth="1"/>
    <col min="8" max="8" width="13.28125" style="15" customWidth="1"/>
    <col min="9" max="9" width="12.28125" style="0" customWidth="1"/>
    <col min="10" max="10" width="11.57421875" style="0" customWidth="1"/>
    <col min="11" max="12" width="13.421875" style="0" customWidth="1"/>
    <col min="13" max="13" width="11.140625" style="98" customWidth="1"/>
  </cols>
  <sheetData>
    <row r="1" spans="3:8" ht="12.75">
      <c r="C1" s="31"/>
      <c r="H1" s="31"/>
    </row>
    <row r="2" spans="2:12" ht="48.75" customHeight="1">
      <c r="B2" s="131" t="s">
        <v>791</v>
      </c>
      <c r="C2" s="131"/>
      <c r="D2" s="131"/>
      <c r="E2" s="131"/>
      <c r="F2" s="131"/>
      <c r="G2" s="131"/>
      <c r="H2" s="131"/>
      <c r="I2" s="131"/>
      <c r="J2" s="131"/>
      <c r="K2" s="131"/>
      <c r="L2" s="108"/>
    </row>
    <row r="3" spans="3:8" ht="13.5" thickBot="1">
      <c r="C3" s="31"/>
      <c r="H3" s="31"/>
    </row>
    <row r="4" spans="1:13" ht="12.75" customHeight="1">
      <c r="A4" s="120" t="s">
        <v>7</v>
      </c>
      <c r="B4" s="122" t="s">
        <v>0</v>
      </c>
      <c r="C4" s="123" t="s">
        <v>786</v>
      </c>
      <c r="D4" s="126" t="s">
        <v>6</v>
      </c>
      <c r="E4" s="126"/>
      <c r="F4" s="126"/>
      <c r="G4" s="126"/>
      <c r="H4" s="132" t="s">
        <v>33</v>
      </c>
      <c r="I4" s="126" t="s">
        <v>6</v>
      </c>
      <c r="J4" s="126"/>
      <c r="K4" s="126"/>
      <c r="L4" s="112"/>
      <c r="M4" s="127" t="s">
        <v>771</v>
      </c>
    </row>
    <row r="5" spans="1:13" s="1" customFormat="1" ht="20.25" customHeight="1">
      <c r="A5" s="121"/>
      <c r="B5" s="119"/>
      <c r="C5" s="124"/>
      <c r="D5" s="134" t="s">
        <v>777</v>
      </c>
      <c r="E5" s="134" t="s">
        <v>6</v>
      </c>
      <c r="F5" s="134"/>
      <c r="G5" s="118" t="s">
        <v>5</v>
      </c>
      <c r="H5" s="133"/>
      <c r="I5" s="135" t="s">
        <v>4</v>
      </c>
      <c r="J5" s="134" t="s">
        <v>6</v>
      </c>
      <c r="K5" s="139"/>
      <c r="L5" s="109"/>
      <c r="M5" s="137"/>
    </row>
    <row r="6" spans="1:13" s="1" customFormat="1" ht="61.5" customHeight="1">
      <c r="A6" s="121"/>
      <c r="B6" s="119"/>
      <c r="C6" s="124"/>
      <c r="D6" s="134"/>
      <c r="E6" s="118" t="s">
        <v>788</v>
      </c>
      <c r="F6" s="118" t="s">
        <v>789</v>
      </c>
      <c r="G6" s="119"/>
      <c r="H6" s="133"/>
      <c r="I6" s="136"/>
      <c r="J6" s="3" t="s">
        <v>2</v>
      </c>
      <c r="K6" s="115" t="s">
        <v>3</v>
      </c>
      <c r="L6" s="110" t="s">
        <v>5</v>
      </c>
      <c r="M6" s="138"/>
    </row>
    <row r="7" spans="1:13" s="1" customFormat="1" ht="33" customHeight="1" thickBot="1">
      <c r="A7" s="121"/>
      <c r="B7" s="119"/>
      <c r="C7" s="125"/>
      <c r="D7" s="118"/>
      <c r="E7" s="119"/>
      <c r="F7" s="119"/>
      <c r="G7" s="119"/>
      <c r="H7" s="83" t="s">
        <v>758</v>
      </c>
      <c r="I7" s="84" t="s">
        <v>8</v>
      </c>
      <c r="J7" s="84" t="s">
        <v>787</v>
      </c>
      <c r="K7" s="113" t="s">
        <v>778</v>
      </c>
      <c r="L7" s="109" t="s">
        <v>790</v>
      </c>
      <c r="M7" s="116" t="s">
        <v>772</v>
      </c>
    </row>
    <row r="8" spans="1:13" s="2" customFormat="1" ht="13.5" thickBot="1">
      <c r="A8" s="5">
        <v>1</v>
      </c>
      <c r="B8" s="6">
        <v>2</v>
      </c>
      <c r="C8" s="16">
        <v>3</v>
      </c>
      <c r="D8" s="6">
        <v>4</v>
      </c>
      <c r="E8" s="6">
        <v>5</v>
      </c>
      <c r="F8" s="6">
        <v>6</v>
      </c>
      <c r="G8" s="6">
        <v>7</v>
      </c>
      <c r="H8" s="65">
        <v>8</v>
      </c>
      <c r="I8" s="6">
        <v>9</v>
      </c>
      <c r="J8" s="6">
        <v>10</v>
      </c>
      <c r="K8" s="6">
        <v>11</v>
      </c>
      <c r="L8" s="11"/>
      <c r="M8" s="100"/>
    </row>
    <row r="9" spans="1:13" ht="12.75">
      <c r="A9" s="68" t="s">
        <v>398</v>
      </c>
      <c r="B9" s="7" t="s">
        <v>9</v>
      </c>
      <c r="C9" s="17"/>
      <c r="D9" s="4"/>
      <c r="E9" s="4"/>
      <c r="F9" s="4"/>
      <c r="G9" s="4"/>
      <c r="H9" s="66"/>
      <c r="I9" s="4"/>
      <c r="J9" s="4"/>
      <c r="K9" s="4"/>
      <c r="L9" s="114"/>
      <c r="M9" s="101"/>
    </row>
    <row r="10" spans="1:13" ht="12.75">
      <c r="A10" s="69">
        <v>1</v>
      </c>
      <c r="B10" s="9" t="s">
        <v>10</v>
      </c>
      <c r="C10" s="91">
        <v>175</v>
      </c>
      <c r="D10" s="10">
        <f>E10+F10</f>
        <v>91.93422</v>
      </c>
      <c r="E10" s="10">
        <v>70.61</v>
      </c>
      <c r="F10" s="10">
        <f>E10*30.2%</f>
        <v>21.32422</v>
      </c>
      <c r="G10" s="10">
        <v>82.9</v>
      </c>
      <c r="H10" s="67">
        <f>I10+L10</f>
        <v>185.6107021</v>
      </c>
      <c r="I10" s="10">
        <f>J10+K10</f>
        <v>96.99060209999999</v>
      </c>
      <c r="J10" s="10">
        <f>E10*1.055</f>
        <v>74.49355</v>
      </c>
      <c r="K10" s="10">
        <f>J10*30.2%</f>
        <v>22.497052099999998</v>
      </c>
      <c r="L10" s="111">
        <f>G10*1.069</f>
        <v>88.62010000000001</v>
      </c>
      <c r="M10" s="102">
        <f>H10/C10</f>
        <v>1.0606325834285715</v>
      </c>
    </row>
    <row r="11" spans="1:13" ht="12.75">
      <c r="A11" s="69">
        <f aca="true" t="shared" si="0" ref="A11:A35">A10+1</f>
        <v>2</v>
      </c>
      <c r="B11" s="9" t="s">
        <v>11</v>
      </c>
      <c r="C11" s="91">
        <v>214</v>
      </c>
      <c r="D11" s="10">
        <f aca="true" t="shared" si="1" ref="D11:D74">E11+F11</f>
        <v>112.66206</v>
      </c>
      <c r="E11" s="10">
        <v>86.53</v>
      </c>
      <c r="F11" s="10">
        <f>E11*30.2%</f>
        <v>26.13206</v>
      </c>
      <c r="G11" s="10">
        <v>101.6</v>
      </c>
      <c r="H11" s="67">
        <f aca="true" t="shared" si="2" ref="H11:H74">I11+L11</f>
        <v>227.46887329999998</v>
      </c>
      <c r="I11" s="10">
        <f>J11+K11</f>
        <v>118.85847329999999</v>
      </c>
      <c r="J11" s="10">
        <f>E11*1.055</f>
        <v>91.28914999999999</v>
      </c>
      <c r="K11" s="10">
        <f aca="true" t="shared" si="3" ref="K11:K74">J11*30.2%</f>
        <v>27.569323299999997</v>
      </c>
      <c r="L11" s="111">
        <f aca="true" t="shared" si="4" ref="L11:L74">G11*1.069</f>
        <v>108.61039999999998</v>
      </c>
      <c r="M11" s="102">
        <f aca="true" t="shared" si="5" ref="M11:M74">H11/C11</f>
        <v>1.0629386602803736</v>
      </c>
    </row>
    <row r="12" spans="1:13" ht="12.75">
      <c r="A12" s="69">
        <f t="shared" si="0"/>
        <v>3</v>
      </c>
      <c r="B12" s="9" t="s">
        <v>12</v>
      </c>
      <c r="C12" s="91">
        <v>60</v>
      </c>
      <c r="D12" s="10">
        <f>E12+F12</f>
        <v>31.8</v>
      </c>
      <c r="E12" s="10">
        <v>24.42</v>
      </c>
      <c r="F12" s="10">
        <v>7.38</v>
      </c>
      <c r="G12" s="10">
        <v>28.67</v>
      </c>
      <c r="H12" s="67">
        <v>63.8</v>
      </c>
      <c r="I12" s="10">
        <f aca="true" t="shared" si="6" ref="I12:I35">J12+K12</f>
        <v>33.543556200000005</v>
      </c>
      <c r="J12" s="10">
        <f>E12*1.055</f>
        <v>25.7631</v>
      </c>
      <c r="K12" s="10">
        <f t="shared" si="3"/>
        <v>7.780456200000001</v>
      </c>
      <c r="L12" s="111">
        <v>30.65</v>
      </c>
      <c r="M12" s="117">
        <f t="shared" si="5"/>
        <v>1.0633333333333332</v>
      </c>
    </row>
    <row r="13" spans="1:13" ht="15" customHeight="1">
      <c r="A13" s="69">
        <f t="shared" si="0"/>
        <v>4</v>
      </c>
      <c r="B13" s="9" t="s">
        <v>13</v>
      </c>
      <c r="C13" s="91">
        <v>782</v>
      </c>
      <c r="D13" s="10">
        <f t="shared" si="1"/>
        <v>411.24972</v>
      </c>
      <c r="E13" s="10">
        <v>315.86</v>
      </c>
      <c r="F13" s="10">
        <f>E13*30.2%</f>
        <v>95.38972</v>
      </c>
      <c r="G13" s="10">
        <v>370.87</v>
      </c>
      <c r="H13" s="67">
        <f t="shared" si="2"/>
        <v>830.3284845999999</v>
      </c>
      <c r="I13" s="10">
        <f t="shared" si="6"/>
        <v>433.8684546</v>
      </c>
      <c r="J13" s="10">
        <f aca="true" t="shared" si="7" ref="J13:J30">E13*1.055</f>
        <v>333.2323</v>
      </c>
      <c r="K13" s="10">
        <f t="shared" si="3"/>
        <v>100.6361546</v>
      </c>
      <c r="L13" s="111">
        <f t="shared" si="4"/>
        <v>396.46002999999996</v>
      </c>
      <c r="M13" s="102">
        <f t="shared" si="5"/>
        <v>1.061801131202046</v>
      </c>
    </row>
    <row r="14" spans="1:13" ht="12.75">
      <c r="A14" s="69">
        <f t="shared" si="0"/>
        <v>5</v>
      </c>
      <c r="B14" s="22" t="s">
        <v>467</v>
      </c>
      <c r="C14" s="91">
        <v>762</v>
      </c>
      <c r="D14" s="10">
        <v>400.88</v>
      </c>
      <c r="E14" s="10">
        <v>307.9</v>
      </c>
      <c r="F14" s="10">
        <f>E14*30.2%</f>
        <v>92.98579999999998</v>
      </c>
      <c r="G14" s="10">
        <v>361.52</v>
      </c>
      <c r="H14" s="67">
        <f t="shared" si="2"/>
        <v>809.3993989999999</v>
      </c>
      <c r="I14" s="10">
        <f>J14+K14</f>
        <v>422.9345189999999</v>
      </c>
      <c r="J14" s="10">
        <f t="shared" si="7"/>
        <v>324.83449999999993</v>
      </c>
      <c r="K14" s="10">
        <f>J14*30.2%</f>
        <v>98.10001899999997</v>
      </c>
      <c r="L14" s="111">
        <f t="shared" si="4"/>
        <v>386.46487999999994</v>
      </c>
      <c r="M14" s="102">
        <f>H14/C14</f>
        <v>1.062203935695538</v>
      </c>
    </row>
    <row r="15" spans="1:13" ht="12.75">
      <c r="A15" s="69">
        <f t="shared" si="0"/>
        <v>6</v>
      </c>
      <c r="B15" s="9" t="s">
        <v>14</v>
      </c>
      <c r="C15" s="91">
        <v>745</v>
      </c>
      <c r="D15" s="10">
        <f t="shared" si="1"/>
        <v>391.902</v>
      </c>
      <c r="E15" s="10">
        <v>301</v>
      </c>
      <c r="F15" s="10">
        <f aca="true" t="shared" si="8" ref="F15:F35">E15*30.2%</f>
        <v>90.902</v>
      </c>
      <c r="G15" s="10">
        <v>353.42</v>
      </c>
      <c r="H15" s="67">
        <f t="shared" si="2"/>
        <v>791.26259</v>
      </c>
      <c r="I15" s="10">
        <f t="shared" si="6"/>
        <v>413.45661</v>
      </c>
      <c r="J15" s="10">
        <f t="shared" si="7"/>
        <v>317.555</v>
      </c>
      <c r="K15" s="10">
        <f t="shared" si="3"/>
        <v>95.90161</v>
      </c>
      <c r="L15" s="111">
        <f t="shared" si="4"/>
        <v>377.80598</v>
      </c>
      <c r="M15" s="102">
        <f t="shared" si="5"/>
        <v>1.062097436241611</v>
      </c>
    </row>
    <row r="16" spans="1:13" ht="25.5">
      <c r="A16" s="70">
        <f t="shared" si="0"/>
        <v>7</v>
      </c>
      <c r="B16" s="9" t="s">
        <v>15</v>
      </c>
      <c r="C16" s="91">
        <v>866</v>
      </c>
      <c r="D16" s="10">
        <f t="shared" si="1"/>
        <v>455.47866</v>
      </c>
      <c r="E16" s="10">
        <v>349.83</v>
      </c>
      <c r="F16" s="10">
        <f t="shared" si="8"/>
        <v>105.64865999999999</v>
      </c>
      <c r="G16" s="10">
        <v>410.76</v>
      </c>
      <c r="H16" s="67">
        <f t="shared" si="2"/>
        <v>919.6324262999999</v>
      </c>
      <c r="I16" s="10">
        <f t="shared" si="6"/>
        <v>480.5299862999999</v>
      </c>
      <c r="J16" s="10">
        <f t="shared" si="7"/>
        <v>369.07064999999994</v>
      </c>
      <c r="K16" s="10">
        <f t="shared" si="3"/>
        <v>111.45933629999998</v>
      </c>
      <c r="L16" s="111">
        <f t="shared" si="4"/>
        <v>439.10243999999994</v>
      </c>
      <c r="M16" s="102">
        <f t="shared" si="5"/>
        <v>1.0619312081986143</v>
      </c>
    </row>
    <row r="17" spans="1:13" ht="12.75">
      <c r="A17" s="69">
        <f t="shared" si="0"/>
        <v>8</v>
      </c>
      <c r="B17" s="9" t="s">
        <v>16</v>
      </c>
      <c r="C17" s="91">
        <v>439</v>
      </c>
      <c r="D17" s="10">
        <v>230.85</v>
      </c>
      <c r="E17" s="10">
        <v>177.31</v>
      </c>
      <c r="F17" s="10">
        <f t="shared" si="8"/>
        <v>53.54762</v>
      </c>
      <c r="G17" s="10">
        <v>208.19</v>
      </c>
      <c r="H17" s="67">
        <f t="shared" si="2"/>
        <v>466.1098991</v>
      </c>
      <c r="I17" s="10">
        <f t="shared" si="6"/>
        <v>243.5547891</v>
      </c>
      <c r="J17" s="10">
        <f t="shared" si="7"/>
        <v>187.06205</v>
      </c>
      <c r="K17" s="10">
        <f t="shared" si="3"/>
        <v>56.4927391</v>
      </c>
      <c r="L17" s="111">
        <f t="shared" si="4"/>
        <v>222.55510999999998</v>
      </c>
      <c r="M17" s="102">
        <f t="shared" si="5"/>
        <v>1.0617537564920274</v>
      </c>
    </row>
    <row r="18" spans="1:13" ht="12.75">
      <c r="A18" s="69">
        <f t="shared" si="0"/>
        <v>9</v>
      </c>
      <c r="B18" s="9" t="s">
        <v>17</v>
      </c>
      <c r="C18" s="91">
        <v>179</v>
      </c>
      <c r="D18" s="10">
        <f t="shared" si="1"/>
        <v>94.0044</v>
      </c>
      <c r="E18" s="10">
        <v>72.2</v>
      </c>
      <c r="F18" s="10">
        <f t="shared" si="8"/>
        <v>21.8044</v>
      </c>
      <c r="G18" s="10">
        <v>84.77</v>
      </c>
      <c r="H18" s="67">
        <f t="shared" si="2"/>
        <v>189.793772</v>
      </c>
      <c r="I18" s="10">
        <f t="shared" si="6"/>
        <v>99.17464199999999</v>
      </c>
      <c r="J18" s="10">
        <f t="shared" si="7"/>
        <v>76.17099999999999</v>
      </c>
      <c r="K18" s="10">
        <f t="shared" si="3"/>
        <v>23.003641999999996</v>
      </c>
      <c r="L18" s="111">
        <f t="shared" si="4"/>
        <v>90.61913</v>
      </c>
      <c r="M18" s="102">
        <f t="shared" si="5"/>
        <v>1.0603004022346367</v>
      </c>
    </row>
    <row r="19" spans="1:13" ht="12.75">
      <c r="A19" s="69">
        <f t="shared" si="0"/>
        <v>10</v>
      </c>
      <c r="B19" s="9" t="s">
        <v>468</v>
      </c>
      <c r="C19" s="91">
        <v>496</v>
      </c>
      <c r="D19" s="10">
        <f t="shared" si="1"/>
        <v>260.58227999999997</v>
      </c>
      <c r="E19" s="10">
        <v>200.14</v>
      </c>
      <c r="F19" s="10">
        <f t="shared" si="8"/>
        <v>60.44228</v>
      </c>
      <c r="G19" s="10">
        <v>234.99</v>
      </c>
      <c r="H19" s="67">
        <f t="shared" si="2"/>
        <v>526.1186154</v>
      </c>
      <c r="I19" s="10">
        <f t="shared" si="6"/>
        <v>274.9143054</v>
      </c>
      <c r="J19" s="10">
        <f t="shared" si="7"/>
        <v>211.1477</v>
      </c>
      <c r="K19" s="10">
        <f t="shared" si="3"/>
        <v>63.766605399999996</v>
      </c>
      <c r="L19" s="111">
        <f t="shared" si="4"/>
        <v>251.20431</v>
      </c>
      <c r="M19" s="102">
        <f t="shared" si="5"/>
        <v>1.0607230149193547</v>
      </c>
    </row>
    <row r="20" spans="1:13" ht="12.75">
      <c r="A20" s="69">
        <f t="shared" si="0"/>
        <v>11</v>
      </c>
      <c r="B20" s="9" t="s">
        <v>469</v>
      </c>
      <c r="C20" s="91">
        <v>513</v>
      </c>
      <c r="D20" s="10">
        <f t="shared" si="1"/>
        <v>269.56608</v>
      </c>
      <c r="E20" s="10">
        <v>207.04</v>
      </c>
      <c r="F20" s="10">
        <f t="shared" si="8"/>
        <v>62.52607999999999</v>
      </c>
      <c r="G20" s="10">
        <v>243.09</v>
      </c>
      <c r="H20" s="67">
        <f t="shared" si="2"/>
        <v>544.2554243999999</v>
      </c>
      <c r="I20" s="10">
        <f t="shared" si="6"/>
        <v>284.39221439999994</v>
      </c>
      <c r="J20" s="10">
        <f t="shared" si="7"/>
        <v>218.42719999999997</v>
      </c>
      <c r="K20" s="10">
        <f t="shared" si="3"/>
        <v>65.96501439999999</v>
      </c>
      <c r="L20" s="111">
        <f t="shared" si="4"/>
        <v>259.86321</v>
      </c>
      <c r="M20" s="102">
        <f t="shared" si="5"/>
        <v>1.0609267532163742</v>
      </c>
    </row>
    <row r="21" spans="1:13" ht="12.75">
      <c r="A21" s="69">
        <f t="shared" si="0"/>
        <v>12</v>
      </c>
      <c r="B21" s="9" t="s">
        <v>18</v>
      </c>
      <c r="C21" s="91">
        <v>297</v>
      </c>
      <c r="D21" s="10">
        <f t="shared" si="1"/>
        <v>156.20094</v>
      </c>
      <c r="E21" s="10">
        <v>119.97</v>
      </c>
      <c r="F21" s="10">
        <f t="shared" si="8"/>
        <v>36.23094</v>
      </c>
      <c r="G21" s="10">
        <v>140.87</v>
      </c>
      <c r="H21" s="67">
        <f t="shared" si="2"/>
        <v>315.3820217</v>
      </c>
      <c r="I21" s="10">
        <f t="shared" si="6"/>
        <v>164.79199169999998</v>
      </c>
      <c r="J21" s="10">
        <f t="shared" si="7"/>
        <v>126.56835</v>
      </c>
      <c r="K21" s="10">
        <f t="shared" si="3"/>
        <v>38.223641699999995</v>
      </c>
      <c r="L21" s="111">
        <f t="shared" si="4"/>
        <v>150.59002999999998</v>
      </c>
      <c r="M21" s="102">
        <f t="shared" si="5"/>
        <v>1.061892328956229</v>
      </c>
    </row>
    <row r="22" spans="1:13" ht="25.5">
      <c r="A22" s="69">
        <f t="shared" si="0"/>
        <v>13</v>
      </c>
      <c r="B22" s="9" t="s">
        <v>19</v>
      </c>
      <c r="C22" s="91">
        <v>315</v>
      </c>
      <c r="D22" s="10">
        <f t="shared" si="1"/>
        <v>165.88</v>
      </c>
      <c r="E22" s="10">
        <v>127.4</v>
      </c>
      <c r="F22" s="10">
        <v>38.48</v>
      </c>
      <c r="G22" s="10">
        <v>149.6</v>
      </c>
      <c r="H22" s="67">
        <f t="shared" si="2"/>
        <v>334.92031399999996</v>
      </c>
      <c r="I22" s="10">
        <f t="shared" si="6"/>
        <v>174.997914</v>
      </c>
      <c r="J22" s="10">
        <f t="shared" si="7"/>
        <v>134.407</v>
      </c>
      <c r="K22" s="10">
        <f t="shared" si="3"/>
        <v>40.590914000000005</v>
      </c>
      <c r="L22" s="111">
        <f t="shared" si="4"/>
        <v>159.92239999999998</v>
      </c>
      <c r="M22" s="102">
        <f t="shared" si="5"/>
        <v>1.063239092063492</v>
      </c>
    </row>
    <row r="23" spans="1:13" ht="12.75">
      <c r="A23" s="69">
        <f t="shared" si="0"/>
        <v>14</v>
      </c>
      <c r="B23" s="9" t="s">
        <v>20</v>
      </c>
      <c r="C23" s="91">
        <v>425</v>
      </c>
      <c r="D23" s="10">
        <f t="shared" si="1"/>
        <v>223.25394</v>
      </c>
      <c r="E23" s="10">
        <v>171.47</v>
      </c>
      <c r="F23" s="10">
        <f t="shared" si="8"/>
        <v>51.78394</v>
      </c>
      <c r="G23" s="10">
        <v>201.33</v>
      </c>
      <c r="H23" s="67">
        <f t="shared" si="2"/>
        <v>450.7546767</v>
      </c>
      <c r="I23" s="10">
        <f t="shared" si="6"/>
        <v>235.53290669999998</v>
      </c>
      <c r="J23" s="10">
        <f t="shared" si="7"/>
        <v>180.90085</v>
      </c>
      <c r="K23" s="10">
        <f t="shared" si="3"/>
        <v>54.63205669999999</v>
      </c>
      <c r="L23" s="111">
        <f t="shared" si="4"/>
        <v>215.22177</v>
      </c>
      <c r="M23" s="102">
        <f t="shared" si="5"/>
        <v>1.0605992392941177</v>
      </c>
    </row>
    <row r="24" spans="1:13" ht="12.75">
      <c r="A24" s="69">
        <f t="shared" si="0"/>
        <v>15</v>
      </c>
      <c r="B24" s="9" t="s">
        <v>21</v>
      </c>
      <c r="C24" s="91">
        <v>438</v>
      </c>
      <c r="D24" s="10">
        <v>230.16</v>
      </c>
      <c r="E24" s="10">
        <v>176.78</v>
      </c>
      <c r="F24" s="10">
        <f t="shared" si="8"/>
        <v>53.38756</v>
      </c>
      <c r="G24" s="10">
        <v>207.53</v>
      </c>
      <c r="H24" s="67">
        <f t="shared" si="2"/>
        <v>464.6763458</v>
      </c>
      <c r="I24" s="10">
        <f t="shared" si="6"/>
        <v>242.82677579999998</v>
      </c>
      <c r="J24" s="10">
        <f t="shared" si="7"/>
        <v>186.50289999999998</v>
      </c>
      <c r="K24" s="10">
        <f t="shared" si="3"/>
        <v>56.323875799999996</v>
      </c>
      <c r="L24" s="111">
        <f t="shared" si="4"/>
        <v>221.84957</v>
      </c>
      <c r="M24" s="102">
        <f t="shared" si="5"/>
        <v>1.060904899086758</v>
      </c>
    </row>
    <row r="25" spans="1:13" ht="12.75">
      <c r="A25" s="69">
        <f t="shared" si="0"/>
        <v>16</v>
      </c>
      <c r="B25" s="9" t="s">
        <v>22</v>
      </c>
      <c r="C25" s="91">
        <v>172</v>
      </c>
      <c r="D25" s="10">
        <f t="shared" si="1"/>
        <v>90.55409999999999</v>
      </c>
      <c r="E25" s="10">
        <v>69.55</v>
      </c>
      <c r="F25" s="10">
        <f t="shared" si="8"/>
        <v>21.004099999999998</v>
      </c>
      <c r="G25" s="10">
        <v>81.65</v>
      </c>
      <c r="H25" s="67">
        <f t="shared" si="2"/>
        <v>182.8184255</v>
      </c>
      <c r="I25" s="10">
        <f t="shared" si="6"/>
        <v>95.53457549999999</v>
      </c>
      <c r="J25" s="10">
        <f t="shared" si="7"/>
        <v>73.37525</v>
      </c>
      <c r="K25" s="10">
        <f t="shared" si="3"/>
        <v>22.159325499999998</v>
      </c>
      <c r="L25" s="111">
        <f t="shared" si="4"/>
        <v>87.28385</v>
      </c>
      <c r="M25" s="102">
        <f t="shared" si="5"/>
        <v>1.0628978226744186</v>
      </c>
    </row>
    <row r="26" spans="1:13" ht="25.5">
      <c r="A26" s="69">
        <f t="shared" si="0"/>
        <v>17</v>
      </c>
      <c r="B26" s="9" t="s">
        <v>23</v>
      </c>
      <c r="C26" s="91">
        <v>872</v>
      </c>
      <c r="D26" s="10">
        <v>458.26</v>
      </c>
      <c r="E26" s="10">
        <v>351.96</v>
      </c>
      <c r="F26" s="10">
        <f t="shared" si="8"/>
        <v>106.29191999999999</v>
      </c>
      <c r="G26" s="10">
        <v>413.25</v>
      </c>
      <c r="H26" s="67">
        <f t="shared" si="2"/>
        <v>925.2200256</v>
      </c>
      <c r="I26" s="10">
        <f t="shared" si="6"/>
        <v>483.4557756</v>
      </c>
      <c r="J26" s="10">
        <f t="shared" si="7"/>
        <v>371.3178</v>
      </c>
      <c r="K26" s="10">
        <f t="shared" si="3"/>
        <v>112.13797559999999</v>
      </c>
      <c r="L26" s="111">
        <f t="shared" si="4"/>
        <v>441.76425</v>
      </c>
      <c r="M26" s="102">
        <f t="shared" si="5"/>
        <v>1.0610321394495412</v>
      </c>
    </row>
    <row r="27" spans="1:13" ht="12.75">
      <c r="A27" s="69">
        <f t="shared" si="0"/>
        <v>18</v>
      </c>
      <c r="B27" s="9" t="s">
        <v>24</v>
      </c>
      <c r="C27" s="91">
        <v>330</v>
      </c>
      <c r="D27" s="10">
        <f t="shared" si="1"/>
        <v>173.47848000000002</v>
      </c>
      <c r="E27" s="10">
        <v>133.24</v>
      </c>
      <c r="F27" s="10">
        <f t="shared" si="8"/>
        <v>40.23848</v>
      </c>
      <c r="G27" s="10">
        <v>156.45</v>
      </c>
      <c r="H27" s="67">
        <f t="shared" si="2"/>
        <v>350.2648464</v>
      </c>
      <c r="I27" s="10">
        <f t="shared" si="6"/>
        <v>183.0197964</v>
      </c>
      <c r="J27" s="10">
        <f t="shared" si="7"/>
        <v>140.5682</v>
      </c>
      <c r="K27" s="10">
        <f t="shared" si="3"/>
        <v>42.45159639999999</v>
      </c>
      <c r="L27" s="111">
        <f t="shared" si="4"/>
        <v>167.24505</v>
      </c>
      <c r="M27" s="102">
        <f t="shared" si="5"/>
        <v>1.0614086254545454</v>
      </c>
    </row>
    <row r="28" spans="1:13" ht="17.25" customHeight="1">
      <c r="A28" s="69">
        <f t="shared" si="0"/>
        <v>19</v>
      </c>
      <c r="B28" s="9" t="s">
        <v>25</v>
      </c>
      <c r="C28" s="91">
        <v>518</v>
      </c>
      <c r="D28" s="10">
        <f t="shared" si="1"/>
        <v>272.32632</v>
      </c>
      <c r="E28" s="10">
        <v>209.16</v>
      </c>
      <c r="F28" s="10">
        <f t="shared" si="8"/>
        <v>63.16632</v>
      </c>
      <c r="G28" s="10">
        <v>245.58</v>
      </c>
      <c r="H28" s="67">
        <f t="shared" si="2"/>
        <v>549.8292876</v>
      </c>
      <c r="I28" s="10">
        <f t="shared" si="6"/>
        <v>287.3042676</v>
      </c>
      <c r="J28" s="10">
        <f t="shared" si="7"/>
        <v>220.66379999999998</v>
      </c>
      <c r="K28" s="10">
        <f t="shared" si="3"/>
        <v>66.6404676</v>
      </c>
      <c r="L28" s="111">
        <f t="shared" si="4"/>
        <v>262.52502</v>
      </c>
      <c r="M28" s="102">
        <f t="shared" si="5"/>
        <v>1.0614465011583012</v>
      </c>
    </row>
    <row r="29" spans="1:13" ht="12.75">
      <c r="A29" s="69">
        <f t="shared" si="0"/>
        <v>20</v>
      </c>
      <c r="B29" s="9" t="s">
        <v>26</v>
      </c>
      <c r="C29" s="91">
        <v>530</v>
      </c>
      <c r="D29" s="10">
        <f t="shared" si="1"/>
        <v>278.54988000000003</v>
      </c>
      <c r="E29" s="10">
        <v>213.94</v>
      </c>
      <c r="F29" s="10">
        <f t="shared" si="8"/>
        <v>64.60988</v>
      </c>
      <c r="G29" s="10">
        <v>251.2</v>
      </c>
      <c r="H29" s="67">
        <f t="shared" si="2"/>
        <v>562.4029234</v>
      </c>
      <c r="I29" s="10">
        <f t="shared" si="6"/>
        <v>293.8701234</v>
      </c>
      <c r="J29" s="10">
        <f t="shared" si="7"/>
        <v>225.70669999999998</v>
      </c>
      <c r="K29" s="10">
        <f t="shared" si="3"/>
        <v>68.1634234</v>
      </c>
      <c r="L29" s="111">
        <f t="shared" si="4"/>
        <v>268.53279999999995</v>
      </c>
      <c r="M29" s="102">
        <f t="shared" si="5"/>
        <v>1.0611375913207546</v>
      </c>
    </row>
    <row r="30" spans="1:13" ht="12.75">
      <c r="A30" s="69">
        <f t="shared" si="0"/>
        <v>21</v>
      </c>
      <c r="B30" s="9" t="s">
        <v>27</v>
      </c>
      <c r="C30" s="91">
        <v>263</v>
      </c>
      <c r="D30" s="10">
        <f t="shared" si="1"/>
        <v>138.23334</v>
      </c>
      <c r="E30" s="10">
        <v>106.17</v>
      </c>
      <c r="F30" s="10">
        <f t="shared" si="8"/>
        <v>32.06334</v>
      </c>
      <c r="G30" s="10">
        <v>124.66</v>
      </c>
      <c r="H30" s="67">
        <f t="shared" si="2"/>
        <v>279.0977137</v>
      </c>
      <c r="I30" s="10">
        <f t="shared" si="6"/>
        <v>145.8361737</v>
      </c>
      <c r="J30" s="10">
        <f t="shared" si="7"/>
        <v>112.00935</v>
      </c>
      <c r="K30" s="10">
        <f t="shared" si="3"/>
        <v>33.8268237</v>
      </c>
      <c r="L30" s="111">
        <f t="shared" si="4"/>
        <v>133.26154</v>
      </c>
      <c r="M30" s="102">
        <f t="shared" si="5"/>
        <v>1.0612080368821293</v>
      </c>
    </row>
    <row r="31" spans="1:13" ht="25.5">
      <c r="A31" s="69">
        <f t="shared" si="0"/>
        <v>22</v>
      </c>
      <c r="B31" s="9" t="s">
        <v>28</v>
      </c>
      <c r="C31" s="91">
        <v>438</v>
      </c>
      <c r="D31" s="10">
        <v>230.16</v>
      </c>
      <c r="E31" s="10">
        <v>176.78</v>
      </c>
      <c r="F31" s="10">
        <f t="shared" si="8"/>
        <v>53.38756</v>
      </c>
      <c r="G31" s="10">
        <v>207.56</v>
      </c>
      <c r="H31" s="67">
        <f t="shared" si="2"/>
        <v>464.7084158</v>
      </c>
      <c r="I31" s="10">
        <f t="shared" si="6"/>
        <v>242.82677579999998</v>
      </c>
      <c r="J31" s="10">
        <f>E31*1.055</f>
        <v>186.50289999999998</v>
      </c>
      <c r="K31" s="10">
        <f t="shared" si="3"/>
        <v>56.323875799999996</v>
      </c>
      <c r="L31" s="111">
        <f t="shared" si="4"/>
        <v>221.88164</v>
      </c>
      <c r="M31" s="102">
        <f t="shared" si="5"/>
        <v>1.0609781182648401</v>
      </c>
    </row>
    <row r="32" spans="1:13" ht="12.75">
      <c r="A32" s="69">
        <f t="shared" si="0"/>
        <v>23</v>
      </c>
      <c r="B32" s="9" t="s">
        <v>29</v>
      </c>
      <c r="C32" s="91">
        <v>350</v>
      </c>
      <c r="D32" s="10">
        <f t="shared" si="1"/>
        <v>183.85542</v>
      </c>
      <c r="E32" s="10">
        <v>141.21</v>
      </c>
      <c r="F32" s="10">
        <f t="shared" si="8"/>
        <v>42.64542</v>
      </c>
      <c r="G32" s="10">
        <v>165.8</v>
      </c>
      <c r="H32" s="67">
        <f t="shared" si="2"/>
        <v>371.20766810000003</v>
      </c>
      <c r="I32" s="10">
        <f t="shared" si="6"/>
        <v>193.96746810000002</v>
      </c>
      <c r="J32" s="10">
        <f>E32*1.055</f>
        <v>148.97655</v>
      </c>
      <c r="K32" s="10">
        <f t="shared" si="3"/>
        <v>44.9909181</v>
      </c>
      <c r="L32" s="111">
        <f t="shared" si="4"/>
        <v>177.24020000000002</v>
      </c>
      <c r="M32" s="102">
        <f t="shared" si="5"/>
        <v>1.0605933374285714</v>
      </c>
    </row>
    <row r="33" spans="1:13" ht="25.5">
      <c r="A33" s="69">
        <f t="shared" si="0"/>
        <v>24</v>
      </c>
      <c r="B33" s="9" t="s">
        <v>30</v>
      </c>
      <c r="C33" s="91">
        <v>346</v>
      </c>
      <c r="D33" s="10">
        <v>181.78</v>
      </c>
      <c r="E33" s="10">
        <v>139.61</v>
      </c>
      <c r="F33" s="10">
        <f t="shared" si="8"/>
        <v>42.162220000000005</v>
      </c>
      <c r="G33" s="10">
        <v>163.93</v>
      </c>
      <c r="H33" s="67">
        <f t="shared" si="2"/>
        <v>367.01086210000005</v>
      </c>
      <c r="I33" s="10">
        <f t="shared" si="6"/>
        <v>191.76969210000001</v>
      </c>
      <c r="J33" s="10">
        <f>E33*1.055</f>
        <v>147.28855000000001</v>
      </c>
      <c r="K33" s="10">
        <f t="shared" si="3"/>
        <v>44.48114210000001</v>
      </c>
      <c r="L33" s="111">
        <f t="shared" si="4"/>
        <v>175.24117</v>
      </c>
      <c r="M33" s="102">
        <f t="shared" si="5"/>
        <v>1.0607250349710984</v>
      </c>
    </row>
    <row r="34" spans="1:13" ht="25.5">
      <c r="A34" s="69">
        <f t="shared" si="0"/>
        <v>25</v>
      </c>
      <c r="B34" s="9" t="s">
        <v>31</v>
      </c>
      <c r="C34" s="91">
        <v>690</v>
      </c>
      <c r="D34" s="10">
        <v>362.87</v>
      </c>
      <c r="E34" s="10">
        <v>278.71</v>
      </c>
      <c r="F34" s="10">
        <f t="shared" si="8"/>
        <v>84.17042</v>
      </c>
      <c r="G34" s="10">
        <v>327.23</v>
      </c>
      <c r="H34" s="67">
        <f t="shared" si="2"/>
        <v>732.6477130999999</v>
      </c>
      <c r="I34" s="10">
        <f t="shared" si="6"/>
        <v>382.83884309999996</v>
      </c>
      <c r="J34" s="10">
        <f>E34*1.055</f>
        <v>294.03905</v>
      </c>
      <c r="K34" s="10">
        <f t="shared" si="3"/>
        <v>88.79979309999999</v>
      </c>
      <c r="L34" s="111">
        <f t="shared" si="4"/>
        <v>349.80887</v>
      </c>
      <c r="M34" s="102">
        <f t="shared" si="5"/>
        <v>1.0618082798550723</v>
      </c>
    </row>
    <row r="35" spans="1:13" ht="25.5">
      <c r="A35" s="69">
        <f t="shared" si="0"/>
        <v>26</v>
      </c>
      <c r="B35" s="9" t="s">
        <v>32</v>
      </c>
      <c r="C35" s="91">
        <v>965</v>
      </c>
      <c r="D35" s="10">
        <v>507.33</v>
      </c>
      <c r="E35" s="10">
        <v>389.66</v>
      </c>
      <c r="F35" s="10">
        <f t="shared" si="8"/>
        <v>117.67732000000001</v>
      </c>
      <c r="G35" s="10">
        <v>457.5</v>
      </c>
      <c r="H35" s="67">
        <f t="shared" si="2"/>
        <v>1024.3083726</v>
      </c>
      <c r="I35" s="10">
        <f t="shared" si="6"/>
        <v>535.2408726</v>
      </c>
      <c r="J35" s="10">
        <f aca="true" t="shared" si="9" ref="J35:J98">E35*1.055</f>
        <v>411.0913</v>
      </c>
      <c r="K35" s="10">
        <f t="shared" si="3"/>
        <v>124.1495726</v>
      </c>
      <c r="L35" s="111">
        <f t="shared" si="4"/>
        <v>489.0675</v>
      </c>
      <c r="M35" s="102">
        <f t="shared" si="5"/>
        <v>1.0614594534715025</v>
      </c>
    </row>
    <row r="36" spans="1:13" ht="12.75">
      <c r="A36" s="69" t="s">
        <v>398</v>
      </c>
      <c r="B36" s="11" t="s">
        <v>34</v>
      </c>
      <c r="C36" s="91"/>
      <c r="D36" s="10"/>
      <c r="E36" s="10"/>
      <c r="F36" s="10"/>
      <c r="G36" s="10"/>
      <c r="H36" s="67"/>
      <c r="I36" s="10"/>
      <c r="J36" s="10"/>
      <c r="K36" s="10"/>
      <c r="L36" s="111"/>
      <c r="M36" s="102"/>
    </row>
    <row r="37" spans="1:13" ht="25.5">
      <c r="A37" s="69">
        <v>1</v>
      </c>
      <c r="B37" s="9" t="s">
        <v>35</v>
      </c>
      <c r="C37" s="91">
        <v>175</v>
      </c>
      <c r="D37" s="10">
        <f t="shared" si="1"/>
        <v>91.93422</v>
      </c>
      <c r="E37" s="10">
        <v>70.61</v>
      </c>
      <c r="F37" s="10">
        <f aca="true" t="shared" si="10" ref="F37:F45">E37*30.2%</f>
        <v>21.32422</v>
      </c>
      <c r="G37" s="10">
        <v>82.9</v>
      </c>
      <c r="H37" s="67">
        <f t="shared" si="2"/>
        <v>185.6107021</v>
      </c>
      <c r="I37" s="10">
        <f aca="true" t="shared" si="11" ref="I37:I45">J37+K37</f>
        <v>96.99060209999999</v>
      </c>
      <c r="J37" s="10">
        <f t="shared" si="9"/>
        <v>74.49355</v>
      </c>
      <c r="K37" s="10">
        <f t="shared" si="3"/>
        <v>22.497052099999998</v>
      </c>
      <c r="L37" s="111">
        <f t="shared" si="4"/>
        <v>88.62010000000001</v>
      </c>
      <c r="M37" s="102">
        <f t="shared" si="5"/>
        <v>1.0606325834285715</v>
      </c>
    </row>
    <row r="38" spans="1:13" ht="25.5">
      <c r="A38" s="69">
        <f aca="true" t="shared" si="12" ref="A38:A45">A37+1</f>
        <v>2</v>
      </c>
      <c r="B38" s="9" t="s">
        <v>36</v>
      </c>
      <c r="C38" s="91">
        <v>209</v>
      </c>
      <c r="D38" s="10">
        <f t="shared" si="1"/>
        <v>109.90181999999999</v>
      </c>
      <c r="E38" s="10">
        <v>84.41</v>
      </c>
      <c r="F38" s="10">
        <f t="shared" si="10"/>
        <v>25.491819999999997</v>
      </c>
      <c r="G38" s="10">
        <v>99.1</v>
      </c>
      <c r="H38" s="67">
        <f t="shared" si="2"/>
        <v>221.88432009999997</v>
      </c>
      <c r="I38" s="10">
        <f t="shared" si="11"/>
        <v>115.9464201</v>
      </c>
      <c r="J38" s="10">
        <f t="shared" si="9"/>
        <v>89.05255</v>
      </c>
      <c r="K38" s="10">
        <f t="shared" si="3"/>
        <v>26.893870099999997</v>
      </c>
      <c r="L38" s="111">
        <f t="shared" si="4"/>
        <v>105.93789999999998</v>
      </c>
      <c r="M38" s="102">
        <f t="shared" si="5"/>
        <v>1.0616474645933014</v>
      </c>
    </row>
    <row r="39" spans="1:13" ht="12.75">
      <c r="A39" s="69">
        <f t="shared" si="12"/>
        <v>3</v>
      </c>
      <c r="B39" s="9" t="s">
        <v>17</v>
      </c>
      <c r="C39" s="91">
        <v>208</v>
      </c>
      <c r="D39" s="10">
        <f t="shared" si="1"/>
        <v>109.21176</v>
      </c>
      <c r="E39" s="10">
        <v>83.88</v>
      </c>
      <c r="F39" s="10">
        <f t="shared" si="10"/>
        <v>25.33176</v>
      </c>
      <c r="G39" s="10">
        <v>98.49</v>
      </c>
      <c r="H39" s="67">
        <f t="shared" si="2"/>
        <v>220.5042168</v>
      </c>
      <c r="I39" s="10">
        <f t="shared" si="11"/>
        <v>115.2184068</v>
      </c>
      <c r="J39" s="10">
        <f t="shared" si="9"/>
        <v>88.4934</v>
      </c>
      <c r="K39" s="10">
        <f t="shared" si="3"/>
        <v>26.725006799999996</v>
      </c>
      <c r="L39" s="111">
        <f t="shared" si="4"/>
        <v>105.28580999999998</v>
      </c>
      <c r="M39" s="102">
        <f t="shared" si="5"/>
        <v>1.060116426923077</v>
      </c>
    </row>
    <row r="40" spans="1:13" ht="12.75">
      <c r="A40" s="69">
        <f t="shared" si="12"/>
        <v>4</v>
      </c>
      <c r="B40" s="9" t="s">
        <v>37</v>
      </c>
      <c r="C40" s="91">
        <v>172</v>
      </c>
      <c r="D40" s="10">
        <f t="shared" si="1"/>
        <v>90.55409999999999</v>
      </c>
      <c r="E40" s="10">
        <v>69.55</v>
      </c>
      <c r="F40" s="10">
        <f t="shared" si="10"/>
        <v>21.004099999999998</v>
      </c>
      <c r="G40" s="10">
        <v>81.65</v>
      </c>
      <c r="H40" s="67">
        <f t="shared" si="2"/>
        <v>182.8184255</v>
      </c>
      <c r="I40" s="10">
        <f t="shared" si="11"/>
        <v>95.53457549999999</v>
      </c>
      <c r="J40" s="10">
        <f t="shared" si="9"/>
        <v>73.37525</v>
      </c>
      <c r="K40" s="10">
        <f t="shared" si="3"/>
        <v>22.159325499999998</v>
      </c>
      <c r="L40" s="111">
        <f t="shared" si="4"/>
        <v>87.28385</v>
      </c>
      <c r="M40" s="102">
        <f t="shared" si="5"/>
        <v>1.0628978226744186</v>
      </c>
    </row>
    <row r="41" spans="1:13" ht="12.75">
      <c r="A41" s="69">
        <f t="shared" si="12"/>
        <v>5</v>
      </c>
      <c r="B41" s="9" t="s">
        <v>38</v>
      </c>
      <c r="C41" s="91">
        <v>267</v>
      </c>
      <c r="D41" s="10">
        <f t="shared" si="1"/>
        <v>140.30352</v>
      </c>
      <c r="E41" s="10">
        <v>107.76</v>
      </c>
      <c r="F41" s="10">
        <f t="shared" si="10"/>
        <v>32.54352</v>
      </c>
      <c r="G41" s="10">
        <v>126.53</v>
      </c>
      <c r="H41" s="67">
        <f t="shared" si="2"/>
        <v>283.2807836</v>
      </c>
      <c r="I41" s="10">
        <f t="shared" si="11"/>
        <v>148.0202136</v>
      </c>
      <c r="J41" s="10">
        <f t="shared" si="9"/>
        <v>113.6868</v>
      </c>
      <c r="K41" s="10">
        <f t="shared" si="3"/>
        <v>34.3334136</v>
      </c>
      <c r="L41" s="111">
        <f t="shared" si="4"/>
        <v>135.26057</v>
      </c>
      <c r="M41" s="102">
        <f t="shared" si="5"/>
        <v>1.0609767176029963</v>
      </c>
    </row>
    <row r="42" spans="1:13" ht="12.75">
      <c r="A42" s="69">
        <f t="shared" si="12"/>
        <v>6</v>
      </c>
      <c r="B42" s="9" t="s">
        <v>39</v>
      </c>
      <c r="C42" s="91">
        <v>438</v>
      </c>
      <c r="D42" s="10">
        <v>230.16</v>
      </c>
      <c r="E42" s="10">
        <v>176.78</v>
      </c>
      <c r="F42" s="10">
        <f t="shared" si="10"/>
        <v>53.38756</v>
      </c>
      <c r="G42" s="10">
        <v>207.56</v>
      </c>
      <c r="H42" s="67">
        <f t="shared" si="2"/>
        <v>464.7084158</v>
      </c>
      <c r="I42" s="10">
        <f t="shared" si="11"/>
        <v>242.82677579999998</v>
      </c>
      <c r="J42" s="10">
        <f t="shared" si="9"/>
        <v>186.50289999999998</v>
      </c>
      <c r="K42" s="10">
        <f t="shared" si="3"/>
        <v>56.323875799999996</v>
      </c>
      <c r="L42" s="111">
        <f t="shared" si="4"/>
        <v>221.88164</v>
      </c>
      <c r="M42" s="102">
        <f t="shared" si="5"/>
        <v>1.0609781182648401</v>
      </c>
    </row>
    <row r="43" spans="1:13" ht="25.5">
      <c r="A43" s="69">
        <f t="shared" si="12"/>
        <v>7</v>
      </c>
      <c r="B43" s="9" t="s">
        <v>470</v>
      </c>
      <c r="C43" s="91">
        <v>179</v>
      </c>
      <c r="D43" s="10">
        <f t="shared" si="1"/>
        <v>94.0044</v>
      </c>
      <c r="E43" s="10">
        <v>72.2</v>
      </c>
      <c r="F43" s="10">
        <f t="shared" si="10"/>
        <v>21.8044</v>
      </c>
      <c r="G43" s="10">
        <v>84.77</v>
      </c>
      <c r="H43" s="67">
        <f t="shared" si="2"/>
        <v>189.793772</v>
      </c>
      <c r="I43" s="10">
        <f t="shared" si="11"/>
        <v>99.17464199999999</v>
      </c>
      <c r="J43" s="10">
        <f t="shared" si="9"/>
        <v>76.17099999999999</v>
      </c>
      <c r="K43" s="10">
        <f t="shared" si="3"/>
        <v>23.003641999999996</v>
      </c>
      <c r="L43" s="111">
        <f t="shared" si="4"/>
        <v>90.61913</v>
      </c>
      <c r="M43" s="102">
        <f t="shared" si="5"/>
        <v>1.0603004022346367</v>
      </c>
    </row>
    <row r="44" spans="1:13" ht="12.75">
      <c r="A44" s="69">
        <f t="shared" si="12"/>
        <v>8</v>
      </c>
      <c r="B44" s="9" t="s">
        <v>40</v>
      </c>
      <c r="C44" s="91">
        <v>271</v>
      </c>
      <c r="D44" s="10">
        <f t="shared" si="1"/>
        <v>142.38672</v>
      </c>
      <c r="E44" s="10">
        <v>109.36</v>
      </c>
      <c r="F44" s="10">
        <f t="shared" si="10"/>
        <v>33.02672</v>
      </c>
      <c r="G44" s="10">
        <v>128.4</v>
      </c>
      <c r="H44" s="67">
        <f t="shared" si="2"/>
        <v>287.4775896</v>
      </c>
      <c r="I44" s="10">
        <f t="shared" si="11"/>
        <v>150.21798959999998</v>
      </c>
      <c r="J44" s="10">
        <f t="shared" si="9"/>
        <v>115.3748</v>
      </c>
      <c r="K44" s="10">
        <f t="shared" si="3"/>
        <v>34.843189599999995</v>
      </c>
      <c r="L44" s="111">
        <f t="shared" si="4"/>
        <v>137.2596</v>
      </c>
      <c r="M44" s="102">
        <f t="shared" si="5"/>
        <v>1.0608029136531365</v>
      </c>
    </row>
    <row r="45" spans="1:13" ht="12.75">
      <c r="A45" s="69">
        <f t="shared" si="12"/>
        <v>9</v>
      </c>
      <c r="B45" s="9" t="s">
        <v>29</v>
      </c>
      <c r="C45" s="91">
        <v>828</v>
      </c>
      <c r="D45" s="10">
        <f t="shared" si="1"/>
        <v>435.44088</v>
      </c>
      <c r="E45" s="10">
        <v>334.44</v>
      </c>
      <c r="F45" s="10">
        <f t="shared" si="10"/>
        <v>101.00088</v>
      </c>
      <c r="G45" s="10">
        <v>392.68</v>
      </c>
      <c r="H45" s="67">
        <f t="shared" si="2"/>
        <v>879.1650483999999</v>
      </c>
      <c r="I45" s="10">
        <f t="shared" si="11"/>
        <v>459.3901283999999</v>
      </c>
      <c r="J45" s="10">
        <f t="shared" si="9"/>
        <v>352.83419999999995</v>
      </c>
      <c r="K45" s="10">
        <f t="shared" si="3"/>
        <v>106.55592839999998</v>
      </c>
      <c r="L45" s="111">
        <f t="shared" si="4"/>
        <v>419.77492</v>
      </c>
      <c r="M45" s="102">
        <f t="shared" si="5"/>
        <v>1.0617935367149758</v>
      </c>
    </row>
    <row r="46" spans="1:13" ht="12.75">
      <c r="A46" s="69" t="s">
        <v>398</v>
      </c>
      <c r="B46" s="11" t="s">
        <v>757</v>
      </c>
      <c r="C46" s="91"/>
      <c r="D46" s="10"/>
      <c r="E46" s="10"/>
      <c r="F46" s="10"/>
      <c r="G46" s="10"/>
      <c r="H46" s="67"/>
      <c r="I46" s="10"/>
      <c r="J46" s="10"/>
      <c r="K46" s="10"/>
      <c r="L46" s="111"/>
      <c r="M46" s="102"/>
    </row>
    <row r="47" spans="1:13" ht="25.5">
      <c r="A47" s="69">
        <v>1</v>
      </c>
      <c r="B47" s="9" t="s">
        <v>35</v>
      </c>
      <c r="C47" s="91">
        <v>150</v>
      </c>
      <c r="D47" s="10">
        <v>78.79</v>
      </c>
      <c r="E47" s="10">
        <v>60.52</v>
      </c>
      <c r="F47" s="10">
        <f aca="true" t="shared" si="13" ref="F47:F74">E47*30.2%</f>
        <v>18.27704</v>
      </c>
      <c r="G47" s="10">
        <v>71.06</v>
      </c>
      <c r="H47" s="67">
        <f t="shared" si="2"/>
        <v>159.0940172</v>
      </c>
      <c r="I47" s="10">
        <f aca="true" t="shared" si="14" ref="I47:I74">J47+K47</f>
        <v>83.1308772</v>
      </c>
      <c r="J47" s="10">
        <f t="shared" si="9"/>
        <v>63.8486</v>
      </c>
      <c r="K47" s="10">
        <f t="shared" si="3"/>
        <v>19.2822772</v>
      </c>
      <c r="L47" s="111">
        <f t="shared" si="4"/>
        <v>75.96314</v>
      </c>
      <c r="M47" s="102">
        <f t="shared" si="5"/>
        <v>1.0606267813333332</v>
      </c>
    </row>
    <row r="48" spans="1:13" ht="25.5">
      <c r="A48" s="69">
        <f aca="true" t="shared" si="15" ref="A48:A74">A47+1</f>
        <v>2</v>
      </c>
      <c r="B48" s="9" t="s">
        <v>36</v>
      </c>
      <c r="C48" s="91">
        <v>188</v>
      </c>
      <c r="D48" s="10">
        <v>98.84</v>
      </c>
      <c r="E48" s="10">
        <v>75.92</v>
      </c>
      <c r="F48" s="10">
        <f t="shared" si="13"/>
        <v>22.92784</v>
      </c>
      <c r="G48" s="10">
        <v>89.13</v>
      </c>
      <c r="H48" s="67">
        <f t="shared" si="2"/>
        <v>199.56444119999998</v>
      </c>
      <c r="I48" s="10">
        <f t="shared" si="14"/>
        <v>104.28447119999998</v>
      </c>
      <c r="J48" s="10">
        <f t="shared" si="9"/>
        <v>80.09559999999999</v>
      </c>
      <c r="K48" s="10">
        <f t="shared" si="3"/>
        <v>24.188871199999998</v>
      </c>
      <c r="L48" s="111">
        <f t="shared" si="4"/>
        <v>95.27996999999999</v>
      </c>
      <c r="M48" s="102">
        <f t="shared" si="5"/>
        <v>1.061512985106383</v>
      </c>
    </row>
    <row r="49" spans="1:13" ht="12.75">
      <c r="A49" s="69">
        <f t="shared" si="15"/>
        <v>3</v>
      </c>
      <c r="B49" s="9" t="s">
        <v>12</v>
      </c>
      <c r="C49" s="91">
        <v>53</v>
      </c>
      <c r="D49" s="10">
        <f t="shared" si="1"/>
        <v>27.641460000000002</v>
      </c>
      <c r="E49" s="10">
        <v>21.23</v>
      </c>
      <c r="F49" s="10">
        <f t="shared" si="13"/>
        <v>6.41146</v>
      </c>
      <c r="G49" s="10">
        <v>24.93</v>
      </c>
      <c r="H49" s="67">
        <v>56.2</v>
      </c>
      <c r="I49" s="10">
        <f t="shared" si="14"/>
        <v>29.161740299999998</v>
      </c>
      <c r="J49" s="10">
        <f t="shared" si="9"/>
        <v>22.39765</v>
      </c>
      <c r="K49" s="10">
        <f t="shared" si="3"/>
        <v>6.7640902999999994</v>
      </c>
      <c r="L49" s="111">
        <f t="shared" si="4"/>
        <v>26.65017</v>
      </c>
      <c r="M49" s="117">
        <f t="shared" si="5"/>
        <v>1.060377358490566</v>
      </c>
    </row>
    <row r="50" spans="1:13" ht="12.75">
      <c r="A50" s="69">
        <f t="shared" si="15"/>
        <v>4</v>
      </c>
      <c r="B50" s="9" t="s">
        <v>41</v>
      </c>
      <c r="C50" s="91">
        <v>54</v>
      </c>
      <c r="D50" s="10">
        <f t="shared" si="1"/>
        <v>28.33152</v>
      </c>
      <c r="E50" s="10">
        <v>21.76</v>
      </c>
      <c r="F50" s="10">
        <f t="shared" si="13"/>
        <v>6.5715200000000005</v>
      </c>
      <c r="G50" s="10">
        <v>25.55</v>
      </c>
      <c r="H50" s="67">
        <f t="shared" si="2"/>
        <v>57.20270360000001</v>
      </c>
      <c r="I50" s="10">
        <f t="shared" si="14"/>
        <v>29.889753600000002</v>
      </c>
      <c r="J50" s="10">
        <f t="shared" si="9"/>
        <v>22.9568</v>
      </c>
      <c r="K50" s="10">
        <f t="shared" si="3"/>
        <v>6.9329536</v>
      </c>
      <c r="L50" s="111">
        <f t="shared" si="4"/>
        <v>27.31295</v>
      </c>
      <c r="M50" s="102">
        <f t="shared" si="5"/>
        <v>1.059309325925926</v>
      </c>
    </row>
    <row r="51" spans="1:13" ht="12.75">
      <c r="A51" s="69">
        <f t="shared" si="15"/>
        <v>5</v>
      </c>
      <c r="B51" s="9" t="s">
        <v>42</v>
      </c>
      <c r="C51" s="91">
        <v>47</v>
      </c>
      <c r="D51" s="10">
        <f t="shared" si="1"/>
        <v>24.88122</v>
      </c>
      <c r="E51" s="10">
        <v>19.11</v>
      </c>
      <c r="F51" s="10">
        <f t="shared" si="13"/>
        <v>5.77122</v>
      </c>
      <c r="G51" s="10">
        <v>22.44</v>
      </c>
      <c r="H51" s="67">
        <v>49.9</v>
      </c>
      <c r="I51" s="10">
        <f t="shared" si="14"/>
        <v>26.2496871</v>
      </c>
      <c r="J51" s="10">
        <f t="shared" si="9"/>
        <v>20.16105</v>
      </c>
      <c r="K51" s="10">
        <f t="shared" si="3"/>
        <v>6.0886371</v>
      </c>
      <c r="L51" s="111">
        <f t="shared" si="4"/>
        <v>23.98836</v>
      </c>
      <c r="M51" s="117">
        <f t="shared" si="5"/>
        <v>1.0617021276595744</v>
      </c>
    </row>
    <row r="52" spans="1:13" ht="12.75">
      <c r="A52" s="69">
        <f t="shared" si="15"/>
        <v>6</v>
      </c>
      <c r="B52" s="9" t="s">
        <v>43</v>
      </c>
      <c r="C52" s="91">
        <v>88</v>
      </c>
      <c r="D52" s="10">
        <f t="shared" si="1"/>
        <v>46.29912</v>
      </c>
      <c r="E52" s="10">
        <v>35.56</v>
      </c>
      <c r="F52" s="10">
        <f t="shared" si="13"/>
        <v>10.73912</v>
      </c>
      <c r="G52" s="10">
        <v>41.77</v>
      </c>
      <c r="H52" s="67">
        <f t="shared" si="2"/>
        <v>93.4977016</v>
      </c>
      <c r="I52" s="10">
        <f t="shared" si="14"/>
        <v>48.8455716</v>
      </c>
      <c r="J52" s="10">
        <f t="shared" si="9"/>
        <v>37.5158</v>
      </c>
      <c r="K52" s="10">
        <f t="shared" si="3"/>
        <v>11.329771599999999</v>
      </c>
      <c r="L52" s="111">
        <f t="shared" si="4"/>
        <v>44.65213</v>
      </c>
      <c r="M52" s="102">
        <f t="shared" si="5"/>
        <v>1.0624738818181818</v>
      </c>
    </row>
    <row r="53" spans="1:13" ht="12.75">
      <c r="A53" s="69">
        <f t="shared" si="15"/>
        <v>7</v>
      </c>
      <c r="B53" s="9" t="s">
        <v>44</v>
      </c>
      <c r="C53" s="91">
        <v>39</v>
      </c>
      <c r="D53" s="10">
        <f t="shared" si="1"/>
        <v>20.72784</v>
      </c>
      <c r="E53" s="10">
        <v>15.92</v>
      </c>
      <c r="F53" s="10">
        <f t="shared" si="13"/>
        <v>4.80784</v>
      </c>
      <c r="G53" s="10">
        <v>18.7</v>
      </c>
      <c r="H53" s="67">
        <v>41.5</v>
      </c>
      <c r="I53" s="10">
        <f t="shared" si="14"/>
        <v>21.8678712</v>
      </c>
      <c r="J53" s="10">
        <f t="shared" si="9"/>
        <v>16.7956</v>
      </c>
      <c r="K53" s="10">
        <f t="shared" si="3"/>
        <v>5.0722712</v>
      </c>
      <c r="L53" s="111">
        <f t="shared" si="4"/>
        <v>19.990299999999998</v>
      </c>
      <c r="M53" s="117">
        <f>H53/C53</f>
        <v>1.064102564102564</v>
      </c>
    </row>
    <row r="54" spans="1:13" ht="12.75">
      <c r="A54" s="69">
        <f t="shared" si="15"/>
        <v>8</v>
      </c>
      <c r="B54" s="9" t="s">
        <v>471</v>
      </c>
      <c r="C54" s="91">
        <v>87</v>
      </c>
      <c r="D54" s="10">
        <f t="shared" si="1"/>
        <v>45.60906</v>
      </c>
      <c r="E54" s="10">
        <v>35.03</v>
      </c>
      <c r="F54" s="10">
        <f t="shared" si="13"/>
        <v>10.57906</v>
      </c>
      <c r="G54" s="10">
        <v>41.14</v>
      </c>
      <c r="H54" s="67">
        <f t="shared" si="2"/>
        <v>92.0962183</v>
      </c>
      <c r="I54" s="10">
        <f t="shared" si="14"/>
        <v>48.1175583</v>
      </c>
      <c r="J54" s="10">
        <f t="shared" si="9"/>
        <v>36.956649999999996</v>
      </c>
      <c r="K54" s="10">
        <f t="shared" si="3"/>
        <v>11.1609083</v>
      </c>
      <c r="L54" s="111">
        <f t="shared" si="4"/>
        <v>43.97866</v>
      </c>
      <c r="M54" s="102">
        <f t="shared" si="5"/>
        <v>1.0585772218390805</v>
      </c>
    </row>
    <row r="55" spans="1:13" ht="12.75">
      <c r="A55" s="71">
        <f t="shared" si="15"/>
        <v>9</v>
      </c>
      <c r="B55" s="9" t="s">
        <v>369</v>
      </c>
      <c r="C55" s="92">
        <v>88</v>
      </c>
      <c r="D55" s="10">
        <f t="shared" si="1"/>
        <v>46.29912</v>
      </c>
      <c r="E55" s="10">
        <v>35.56</v>
      </c>
      <c r="F55" s="10">
        <f t="shared" si="13"/>
        <v>10.73912</v>
      </c>
      <c r="G55" s="10">
        <v>41.77</v>
      </c>
      <c r="H55" s="67">
        <f t="shared" si="2"/>
        <v>93.4977016</v>
      </c>
      <c r="I55" s="10">
        <f t="shared" si="14"/>
        <v>48.8455716</v>
      </c>
      <c r="J55" s="10">
        <f t="shared" si="9"/>
        <v>37.5158</v>
      </c>
      <c r="K55" s="10">
        <f t="shared" si="3"/>
        <v>11.329771599999999</v>
      </c>
      <c r="L55" s="111">
        <f t="shared" si="4"/>
        <v>44.65213</v>
      </c>
      <c r="M55" s="102">
        <f t="shared" si="5"/>
        <v>1.0624738818181818</v>
      </c>
    </row>
    <row r="56" spans="1:13" ht="12.75">
      <c r="A56" s="71">
        <f t="shared" si="15"/>
        <v>10</v>
      </c>
      <c r="B56" s="9" t="s">
        <v>45</v>
      </c>
      <c r="C56" s="92">
        <v>53</v>
      </c>
      <c r="D56" s="10">
        <f t="shared" si="1"/>
        <v>27.641460000000002</v>
      </c>
      <c r="E56" s="10">
        <v>21.23</v>
      </c>
      <c r="F56" s="10">
        <f t="shared" si="13"/>
        <v>6.41146</v>
      </c>
      <c r="G56" s="10">
        <v>24.93</v>
      </c>
      <c r="H56" s="67">
        <v>56.1</v>
      </c>
      <c r="I56" s="10">
        <f t="shared" si="14"/>
        <v>29.161740299999998</v>
      </c>
      <c r="J56" s="10">
        <f t="shared" si="9"/>
        <v>22.39765</v>
      </c>
      <c r="K56" s="10">
        <f t="shared" si="3"/>
        <v>6.7640902999999994</v>
      </c>
      <c r="L56" s="111">
        <f t="shared" si="4"/>
        <v>26.65017</v>
      </c>
      <c r="M56" s="117">
        <f t="shared" si="5"/>
        <v>1.058490566037736</v>
      </c>
    </row>
    <row r="57" spans="1:13" ht="12.75">
      <c r="A57" s="71">
        <f t="shared" si="15"/>
        <v>11</v>
      </c>
      <c r="B57" s="9" t="s">
        <v>46</v>
      </c>
      <c r="C57" s="92">
        <v>95</v>
      </c>
      <c r="D57" s="10">
        <v>49.77</v>
      </c>
      <c r="E57" s="10">
        <v>38.22</v>
      </c>
      <c r="F57" s="10">
        <f t="shared" si="13"/>
        <v>11.54244</v>
      </c>
      <c r="G57" s="10">
        <v>44.88</v>
      </c>
      <c r="H57" s="67">
        <f t="shared" si="2"/>
        <v>100.4760942</v>
      </c>
      <c r="I57" s="10">
        <f t="shared" si="14"/>
        <v>52.4993742</v>
      </c>
      <c r="J57" s="10">
        <f t="shared" si="9"/>
        <v>40.3221</v>
      </c>
      <c r="K57" s="10">
        <f t="shared" si="3"/>
        <v>12.1772742</v>
      </c>
      <c r="L57" s="111">
        <f t="shared" si="4"/>
        <v>47.97672</v>
      </c>
      <c r="M57" s="102">
        <f t="shared" si="5"/>
        <v>1.0576430968421053</v>
      </c>
    </row>
    <row r="58" spans="1:13" ht="12.75">
      <c r="A58" s="71">
        <f t="shared" si="15"/>
        <v>12</v>
      </c>
      <c r="B58" s="9" t="s">
        <v>370</v>
      </c>
      <c r="C58" s="92">
        <v>38</v>
      </c>
      <c r="D58" s="10">
        <f t="shared" si="1"/>
        <v>20.03778</v>
      </c>
      <c r="E58" s="10">
        <v>15.39</v>
      </c>
      <c r="F58" s="10">
        <f t="shared" si="13"/>
        <v>4.64778</v>
      </c>
      <c r="G58" s="10">
        <v>18.07</v>
      </c>
      <c r="H58" s="67">
        <f t="shared" si="2"/>
        <v>40.456687900000006</v>
      </c>
      <c r="I58" s="10">
        <f t="shared" si="14"/>
        <v>21.139857900000003</v>
      </c>
      <c r="J58" s="10">
        <f t="shared" si="9"/>
        <v>16.23645</v>
      </c>
      <c r="K58" s="10">
        <f t="shared" si="3"/>
        <v>4.9034079</v>
      </c>
      <c r="L58" s="111">
        <f t="shared" si="4"/>
        <v>19.31683</v>
      </c>
      <c r="M58" s="102">
        <f t="shared" si="5"/>
        <v>1.0646496815789475</v>
      </c>
    </row>
    <row r="59" spans="1:13" ht="12.75">
      <c r="A59" s="71">
        <f t="shared" si="15"/>
        <v>13</v>
      </c>
      <c r="B59" s="9" t="s">
        <v>47</v>
      </c>
      <c r="C59" s="92">
        <v>174</v>
      </c>
      <c r="D59" s="10">
        <f t="shared" si="1"/>
        <v>91.24416</v>
      </c>
      <c r="E59" s="10">
        <v>70.08</v>
      </c>
      <c r="F59" s="10">
        <f t="shared" si="13"/>
        <v>21.16416</v>
      </c>
      <c r="G59" s="10">
        <v>82.28</v>
      </c>
      <c r="H59" s="67">
        <f t="shared" si="2"/>
        <v>184.21990879999998</v>
      </c>
      <c r="I59" s="10">
        <f t="shared" si="14"/>
        <v>96.2625888</v>
      </c>
      <c r="J59" s="10">
        <f t="shared" si="9"/>
        <v>73.9344</v>
      </c>
      <c r="K59" s="10">
        <f t="shared" si="3"/>
        <v>22.3281888</v>
      </c>
      <c r="L59" s="111">
        <f t="shared" si="4"/>
        <v>87.95732</v>
      </c>
      <c r="M59" s="102">
        <f t="shared" si="5"/>
        <v>1.0587351080459768</v>
      </c>
    </row>
    <row r="60" spans="1:13" ht="12.75">
      <c r="A60" s="71">
        <f t="shared" si="15"/>
        <v>14</v>
      </c>
      <c r="B60" s="9" t="s">
        <v>48</v>
      </c>
      <c r="C60" s="92">
        <v>53</v>
      </c>
      <c r="D60" s="10">
        <f t="shared" si="1"/>
        <v>27.641460000000002</v>
      </c>
      <c r="E60" s="10">
        <v>21.23</v>
      </c>
      <c r="F60" s="10">
        <f t="shared" si="13"/>
        <v>6.41146</v>
      </c>
      <c r="G60" s="10">
        <v>24.93</v>
      </c>
      <c r="H60" s="67">
        <v>56.1</v>
      </c>
      <c r="I60" s="10">
        <f t="shared" si="14"/>
        <v>29.161740299999998</v>
      </c>
      <c r="J60" s="10">
        <f t="shared" si="9"/>
        <v>22.39765</v>
      </c>
      <c r="K60" s="10">
        <f t="shared" si="3"/>
        <v>6.7640902999999994</v>
      </c>
      <c r="L60" s="111">
        <f t="shared" si="4"/>
        <v>26.65017</v>
      </c>
      <c r="M60" s="117">
        <f t="shared" si="5"/>
        <v>1.058490566037736</v>
      </c>
    </row>
    <row r="61" spans="1:13" ht="12.75">
      <c r="A61" s="71">
        <f t="shared" si="15"/>
        <v>15</v>
      </c>
      <c r="B61" s="9" t="s">
        <v>371</v>
      </c>
      <c r="C61" s="92">
        <v>20</v>
      </c>
      <c r="D61" s="10">
        <f t="shared" si="1"/>
        <v>10.36392</v>
      </c>
      <c r="E61" s="10">
        <v>7.96</v>
      </c>
      <c r="F61" s="10">
        <f t="shared" si="13"/>
        <v>2.40392</v>
      </c>
      <c r="G61" s="10">
        <v>9.35</v>
      </c>
      <c r="H61" s="67">
        <v>21.1</v>
      </c>
      <c r="I61" s="10">
        <f t="shared" si="14"/>
        <v>10.9339356</v>
      </c>
      <c r="J61" s="10">
        <f t="shared" si="9"/>
        <v>8.3978</v>
      </c>
      <c r="K61" s="10">
        <f t="shared" si="3"/>
        <v>2.5361356</v>
      </c>
      <c r="L61" s="111">
        <f t="shared" si="4"/>
        <v>9.995149999999999</v>
      </c>
      <c r="M61" s="117">
        <f t="shared" si="5"/>
        <v>1.0550000000000002</v>
      </c>
    </row>
    <row r="62" spans="1:13" ht="12.75">
      <c r="A62" s="71">
        <f t="shared" si="15"/>
        <v>16</v>
      </c>
      <c r="B62" s="9" t="s">
        <v>49</v>
      </c>
      <c r="C62" s="92">
        <v>109</v>
      </c>
      <c r="D62" s="10">
        <f t="shared" si="1"/>
        <v>57.36612</v>
      </c>
      <c r="E62" s="10">
        <v>44.06</v>
      </c>
      <c r="F62" s="10">
        <f t="shared" si="13"/>
        <v>13.30612</v>
      </c>
      <c r="G62" s="10">
        <v>51.74</v>
      </c>
      <c r="H62" s="67">
        <f t="shared" si="2"/>
        <v>115.83131660000001</v>
      </c>
      <c r="I62" s="10">
        <f t="shared" si="14"/>
        <v>60.5212566</v>
      </c>
      <c r="J62" s="10">
        <f t="shared" si="9"/>
        <v>46.4833</v>
      </c>
      <c r="K62" s="10">
        <f t="shared" si="3"/>
        <v>14.0379566</v>
      </c>
      <c r="L62" s="111">
        <f t="shared" si="4"/>
        <v>55.31006</v>
      </c>
      <c r="M62" s="102">
        <f t="shared" si="5"/>
        <v>1.0626726293577982</v>
      </c>
    </row>
    <row r="63" spans="1:13" ht="12.75">
      <c r="A63" s="71">
        <f t="shared" si="15"/>
        <v>17</v>
      </c>
      <c r="B63" s="9" t="s">
        <v>50</v>
      </c>
      <c r="C63" s="92">
        <v>66</v>
      </c>
      <c r="D63" s="10">
        <f t="shared" si="1"/>
        <v>34.55508</v>
      </c>
      <c r="E63" s="10">
        <v>26.54</v>
      </c>
      <c r="F63" s="10">
        <f t="shared" si="13"/>
        <v>8.01508</v>
      </c>
      <c r="G63" s="10">
        <v>31.17</v>
      </c>
      <c r="H63" s="67">
        <f t="shared" si="2"/>
        <v>69.7763394</v>
      </c>
      <c r="I63" s="10">
        <f t="shared" si="14"/>
        <v>36.4556094</v>
      </c>
      <c r="J63" s="10">
        <f t="shared" si="9"/>
        <v>27.999699999999997</v>
      </c>
      <c r="K63" s="10">
        <f t="shared" si="3"/>
        <v>8.4559094</v>
      </c>
      <c r="L63" s="111">
        <f t="shared" si="4"/>
        <v>33.32073</v>
      </c>
      <c r="M63" s="102">
        <f t="shared" si="5"/>
        <v>1.0572172636363637</v>
      </c>
    </row>
    <row r="64" spans="1:13" ht="12.75">
      <c r="A64" s="71">
        <f t="shared" si="15"/>
        <v>18</v>
      </c>
      <c r="B64" s="9" t="s">
        <v>51</v>
      </c>
      <c r="C64" s="92">
        <v>88</v>
      </c>
      <c r="D64" s="10">
        <f t="shared" si="1"/>
        <v>46.29912</v>
      </c>
      <c r="E64" s="10">
        <v>35.56</v>
      </c>
      <c r="F64" s="10">
        <f t="shared" si="13"/>
        <v>10.73912</v>
      </c>
      <c r="G64" s="10">
        <v>41.77</v>
      </c>
      <c r="H64" s="67">
        <f t="shared" si="2"/>
        <v>93.4977016</v>
      </c>
      <c r="I64" s="10">
        <f t="shared" si="14"/>
        <v>48.8455716</v>
      </c>
      <c r="J64" s="10">
        <f t="shared" si="9"/>
        <v>37.5158</v>
      </c>
      <c r="K64" s="10">
        <f t="shared" si="3"/>
        <v>11.329771599999999</v>
      </c>
      <c r="L64" s="111">
        <f t="shared" si="4"/>
        <v>44.65213</v>
      </c>
      <c r="M64" s="102">
        <f t="shared" si="5"/>
        <v>1.0624738818181818</v>
      </c>
    </row>
    <row r="65" spans="1:13" ht="12.75">
      <c r="A65" s="71">
        <f t="shared" si="15"/>
        <v>19</v>
      </c>
      <c r="B65" s="9" t="s">
        <v>52</v>
      </c>
      <c r="C65" s="92">
        <v>35.4</v>
      </c>
      <c r="D65" s="10">
        <f t="shared" si="1"/>
        <v>18.65766</v>
      </c>
      <c r="E65" s="10">
        <v>14.33</v>
      </c>
      <c r="F65" s="10">
        <f t="shared" si="13"/>
        <v>4.32766</v>
      </c>
      <c r="G65" s="10">
        <v>16.83</v>
      </c>
      <c r="H65" s="67">
        <v>37.5</v>
      </c>
      <c r="I65" s="10">
        <f t="shared" si="14"/>
        <v>19.6838313</v>
      </c>
      <c r="J65" s="10">
        <f t="shared" si="9"/>
        <v>15.11815</v>
      </c>
      <c r="K65" s="10">
        <f t="shared" si="3"/>
        <v>4.5656813</v>
      </c>
      <c r="L65" s="111">
        <f t="shared" si="4"/>
        <v>17.991269999999997</v>
      </c>
      <c r="M65" s="117">
        <f>H65/C65</f>
        <v>1.0593220338983051</v>
      </c>
    </row>
    <row r="66" spans="1:13" ht="12.75">
      <c r="A66" s="71">
        <f t="shared" si="15"/>
        <v>20</v>
      </c>
      <c r="B66" s="9" t="s">
        <v>372</v>
      </c>
      <c r="C66" s="92">
        <v>174</v>
      </c>
      <c r="D66" s="10">
        <f t="shared" si="1"/>
        <v>91.24416</v>
      </c>
      <c r="E66" s="10">
        <v>70.08</v>
      </c>
      <c r="F66" s="10">
        <f t="shared" si="13"/>
        <v>21.16416</v>
      </c>
      <c r="G66" s="10">
        <v>82.28</v>
      </c>
      <c r="H66" s="67">
        <f t="shared" si="2"/>
        <v>184.21990879999998</v>
      </c>
      <c r="I66" s="10">
        <f t="shared" si="14"/>
        <v>96.2625888</v>
      </c>
      <c r="J66" s="10">
        <f t="shared" si="9"/>
        <v>73.9344</v>
      </c>
      <c r="K66" s="10">
        <f t="shared" si="3"/>
        <v>22.3281888</v>
      </c>
      <c r="L66" s="111">
        <f t="shared" si="4"/>
        <v>87.95732</v>
      </c>
      <c r="M66" s="102">
        <f t="shared" si="5"/>
        <v>1.0587351080459768</v>
      </c>
    </row>
    <row r="67" spans="1:13" ht="12.75">
      <c r="A67" s="71">
        <f t="shared" si="15"/>
        <v>21</v>
      </c>
      <c r="B67" s="9" t="s">
        <v>53</v>
      </c>
      <c r="C67" s="92">
        <v>122</v>
      </c>
      <c r="D67" s="10">
        <v>64.29</v>
      </c>
      <c r="E67" s="10">
        <v>49.37</v>
      </c>
      <c r="F67" s="10">
        <f t="shared" si="13"/>
        <v>14.90974</v>
      </c>
      <c r="G67" s="10">
        <v>57.97</v>
      </c>
      <c r="H67" s="67">
        <f t="shared" si="2"/>
        <v>129.7850557</v>
      </c>
      <c r="I67" s="10">
        <f t="shared" si="14"/>
        <v>67.81512569999998</v>
      </c>
      <c r="J67" s="10">
        <f t="shared" si="9"/>
        <v>52.08534999999999</v>
      </c>
      <c r="K67" s="10">
        <f t="shared" si="3"/>
        <v>15.729775699999998</v>
      </c>
      <c r="L67" s="111">
        <f t="shared" si="4"/>
        <v>61.96993</v>
      </c>
      <c r="M67" s="102">
        <f t="shared" si="5"/>
        <v>1.063811931967213</v>
      </c>
    </row>
    <row r="68" spans="1:13" ht="12.75">
      <c r="A68" s="71">
        <f t="shared" si="15"/>
        <v>22</v>
      </c>
      <c r="B68" s="9" t="s">
        <v>472</v>
      </c>
      <c r="C68" s="92">
        <v>87</v>
      </c>
      <c r="D68" s="10">
        <f t="shared" si="1"/>
        <v>45.60906</v>
      </c>
      <c r="E68" s="10">
        <v>35.03</v>
      </c>
      <c r="F68" s="10">
        <f t="shared" si="13"/>
        <v>10.57906</v>
      </c>
      <c r="G68" s="10">
        <v>41.14</v>
      </c>
      <c r="H68" s="67">
        <f t="shared" si="2"/>
        <v>92.0962183</v>
      </c>
      <c r="I68" s="10">
        <f t="shared" si="14"/>
        <v>48.1175583</v>
      </c>
      <c r="J68" s="10">
        <f t="shared" si="9"/>
        <v>36.956649999999996</v>
      </c>
      <c r="K68" s="10">
        <f t="shared" si="3"/>
        <v>11.1609083</v>
      </c>
      <c r="L68" s="111">
        <f t="shared" si="4"/>
        <v>43.97866</v>
      </c>
      <c r="M68" s="102">
        <f t="shared" si="5"/>
        <v>1.0585772218390805</v>
      </c>
    </row>
    <row r="69" spans="1:13" ht="12.75">
      <c r="A69" s="71">
        <f t="shared" si="15"/>
        <v>23</v>
      </c>
      <c r="B69" s="9" t="s">
        <v>54</v>
      </c>
      <c r="C69" s="92">
        <v>248</v>
      </c>
      <c r="D69" s="10">
        <f t="shared" si="1"/>
        <v>130.62966</v>
      </c>
      <c r="E69" s="10">
        <v>100.33</v>
      </c>
      <c r="F69" s="10">
        <f t="shared" si="13"/>
        <v>30.29966</v>
      </c>
      <c r="G69" s="10">
        <v>117.8</v>
      </c>
      <c r="H69" s="67">
        <f t="shared" si="2"/>
        <v>263.7424913</v>
      </c>
      <c r="I69" s="10">
        <f t="shared" si="14"/>
        <v>137.81429129999998</v>
      </c>
      <c r="J69" s="10">
        <f t="shared" si="9"/>
        <v>105.84814999999999</v>
      </c>
      <c r="K69" s="10">
        <f t="shared" si="3"/>
        <v>31.966141299999997</v>
      </c>
      <c r="L69" s="111">
        <f t="shared" si="4"/>
        <v>125.92819999999999</v>
      </c>
      <c r="M69" s="102">
        <f t="shared" si="5"/>
        <v>1.0634777874999999</v>
      </c>
    </row>
    <row r="70" spans="1:13" ht="25.5">
      <c r="A70" s="71">
        <f t="shared" si="15"/>
        <v>24</v>
      </c>
      <c r="B70" s="9" t="s">
        <v>373</v>
      </c>
      <c r="C70" s="92">
        <v>124</v>
      </c>
      <c r="D70" s="10">
        <v>64.98</v>
      </c>
      <c r="E70" s="10">
        <v>49.9</v>
      </c>
      <c r="F70" s="10">
        <f t="shared" si="13"/>
        <v>15.069799999999999</v>
      </c>
      <c r="G70" s="10">
        <v>58.59</v>
      </c>
      <c r="H70" s="67">
        <f t="shared" si="2"/>
        <v>131.175849</v>
      </c>
      <c r="I70" s="10">
        <f t="shared" si="14"/>
        <v>68.543139</v>
      </c>
      <c r="J70" s="10">
        <f t="shared" si="9"/>
        <v>52.644499999999994</v>
      </c>
      <c r="K70" s="10">
        <f t="shared" si="3"/>
        <v>15.898638999999998</v>
      </c>
      <c r="L70" s="111">
        <f t="shared" si="4"/>
        <v>62.63271</v>
      </c>
      <c r="M70" s="102">
        <f t="shared" si="5"/>
        <v>1.05786975</v>
      </c>
    </row>
    <row r="71" spans="1:13" ht="12.75">
      <c r="A71" s="71">
        <f t="shared" si="15"/>
        <v>25</v>
      </c>
      <c r="B71" s="9" t="s">
        <v>55</v>
      </c>
      <c r="C71" s="92">
        <v>57</v>
      </c>
      <c r="D71" s="10">
        <v>29.71</v>
      </c>
      <c r="E71" s="10">
        <v>22.82</v>
      </c>
      <c r="F71" s="10">
        <f t="shared" si="13"/>
        <v>6.89164</v>
      </c>
      <c r="G71" s="10">
        <v>26.8</v>
      </c>
      <c r="H71" s="67">
        <v>60.2</v>
      </c>
      <c r="I71" s="10">
        <f t="shared" si="14"/>
        <v>31.3457802</v>
      </c>
      <c r="J71" s="10">
        <f t="shared" si="9"/>
        <v>24.0751</v>
      </c>
      <c r="K71" s="10">
        <f t="shared" si="3"/>
        <v>7.270680199999999</v>
      </c>
      <c r="L71" s="111">
        <f t="shared" si="4"/>
        <v>28.6492</v>
      </c>
      <c r="M71" s="117">
        <f t="shared" si="5"/>
        <v>1.056140350877193</v>
      </c>
    </row>
    <row r="72" spans="1:13" ht="12.75">
      <c r="A72" s="71">
        <f t="shared" si="15"/>
        <v>26</v>
      </c>
      <c r="B72" s="9" t="s">
        <v>56</v>
      </c>
      <c r="C72" s="92">
        <v>141</v>
      </c>
      <c r="D72" s="10">
        <v>73.96</v>
      </c>
      <c r="E72" s="10">
        <v>56.81</v>
      </c>
      <c r="F72" s="10">
        <f t="shared" si="13"/>
        <v>17.15662</v>
      </c>
      <c r="G72" s="10">
        <v>66.69</v>
      </c>
      <c r="H72" s="67">
        <f t="shared" si="2"/>
        <v>149.3263941</v>
      </c>
      <c r="I72" s="10">
        <f t="shared" si="14"/>
        <v>78.0347841</v>
      </c>
      <c r="J72" s="10">
        <f t="shared" si="9"/>
        <v>59.93455</v>
      </c>
      <c r="K72" s="10">
        <f t="shared" si="3"/>
        <v>18.1002341</v>
      </c>
      <c r="L72" s="111">
        <f t="shared" si="4"/>
        <v>71.29160999999999</v>
      </c>
      <c r="M72" s="102">
        <f t="shared" si="5"/>
        <v>1.059052440425532</v>
      </c>
    </row>
    <row r="73" spans="1:13" ht="12.75">
      <c r="A73" s="71">
        <f t="shared" si="15"/>
        <v>27</v>
      </c>
      <c r="B73" s="9" t="s">
        <v>57</v>
      </c>
      <c r="C73" s="92">
        <v>68.2</v>
      </c>
      <c r="D73" s="10">
        <f t="shared" si="1"/>
        <v>35.9352</v>
      </c>
      <c r="E73" s="10">
        <v>27.6</v>
      </c>
      <c r="F73" s="10">
        <f t="shared" si="13"/>
        <v>8.3352</v>
      </c>
      <c r="G73" s="10">
        <v>32.41</v>
      </c>
      <c r="H73" s="67">
        <v>72.5</v>
      </c>
      <c r="I73" s="10">
        <f t="shared" si="14"/>
        <v>37.911636</v>
      </c>
      <c r="J73" s="10">
        <f t="shared" si="9"/>
        <v>29.118</v>
      </c>
      <c r="K73" s="10">
        <f t="shared" si="3"/>
        <v>8.793636</v>
      </c>
      <c r="L73" s="111">
        <f t="shared" si="4"/>
        <v>34.64628999999999</v>
      </c>
      <c r="M73" s="117">
        <f t="shared" si="5"/>
        <v>1.063049853372434</v>
      </c>
    </row>
    <row r="74" spans="1:13" ht="12.75">
      <c r="A74" s="71">
        <f t="shared" si="15"/>
        <v>28</v>
      </c>
      <c r="B74" s="9" t="s">
        <v>58</v>
      </c>
      <c r="C74" s="92">
        <v>174</v>
      </c>
      <c r="D74" s="10">
        <f t="shared" si="1"/>
        <v>91.24416</v>
      </c>
      <c r="E74" s="10">
        <v>70.08</v>
      </c>
      <c r="F74" s="10">
        <f t="shared" si="13"/>
        <v>21.16416</v>
      </c>
      <c r="G74" s="10">
        <v>82.28</v>
      </c>
      <c r="H74" s="67">
        <f t="shared" si="2"/>
        <v>184.21990879999998</v>
      </c>
      <c r="I74" s="10">
        <f t="shared" si="14"/>
        <v>96.2625888</v>
      </c>
      <c r="J74" s="10">
        <f t="shared" si="9"/>
        <v>73.9344</v>
      </c>
      <c r="K74" s="10">
        <f t="shared" si="3"/>
        <v>22.3281888</v>
      </c>
      <c r="L74" s="111">
        <f t="shared" si="4"/>
        <v>87.95732</v>
      </c>
      <c r="M74" s="102">
        <f t="shared" si="5"/>
        <v>1.0587351080459768</v>
      </c>
    </row>
    <row r="75" spans="1:13" ht="12.75">
      <c r="A75" s="71" t="s">
        <v>398</v>
      </c>
      <c r="B75" s="11" t="s">
        <v>59</v>
      </c>
      <c r="C75" s="92"/>
      <c r="D75" s="10"/>
      <c r="E75" s="10"/>
      <c r="F75" s="10"/>
      <c r="G75" s="10"/>
      <c r="H75" s="67"/>
      <c r="I75" s="10"/>
      <c r="J75" s="10"/>
      <c r="K75" s="10"/>
      <c r="L75" s="111"/>
      <c r="M75" s="102"/>
    </row>
    <row r="76" spans="1:13" ht="12.75">
      <c r="A76" s="71">
        <v>1</v>
      </c>
      <c r="B76" s="9" t="s">
        <v>10</v>
      </c>
      <c r="C76" s="92">
        <v>150</v>
      </c>
      <c r="D76" s="10">
        <v>78.79</v>
      </c>
      <c r="E76" s="10">
        <v>60.52</v>
      </c>
      <c r="F76" s="10">
        <f aca="true" t="shared" si="16" ref="F76:F109">E76*30.2%</f>
        <v>18.27704</v>
      </c>
      <c r="G76" s="10">
        <v>71.06</v>
      </c>
      <c r="H76" s="67">
        <f aca="true" t="shared" si="17" ref="H76:H138">I76+L76</f>
        <v>159.0940172</v>
      </c>
      <c r="I76" s="10">
        <f aca="true" t="shared" si="18" ref="I76:I109">J76+K76</f>
        <v>83.1308772</v>
      </c>
      <c r="J76" s="10">
        <f t="shared" si="9"/>
        <v>63.8486</v>
      </c>
      <c r="K76" s="10">
        <f aca="true" t="shared" si="19" ref="K76:K139">J76*30.2%</f>
        <v>19.2822772</v>
      </c>
      <c r="L76" s="111">
        <f aca="true" t="shared" si="20" ref="L76:L138">G76*1.069</f>
        <v>75.96314</v>
      </c>
      <c r="M76" s="102">
        <f aca="true" t="shared" si="21" ref="M76:M139">H76/C76</f>
        <v>1.0606267813333332</v>
      </c>
    </row>
    <row r="77" spans="1:13" ht="12.75">
      <c r="A77" s="71">
        <f aca="true" t="shared" si="22" ref="A77:A109">A76+1</f>
        <v>2</v>
      </c>
      <c r="B77" s="9" t="s">
        <v>12</v>
      </c>
      <c r="C77" s="92">
        <v>45</v>
      </c>
      <c r="D77" s="10">
        <f aca="true" t="shared" si="23" ref="D77:D139">E77+F77</f>
        <v>23.5011</v>
      </c>
      <c r="E77" s="10">
        <v>18.05</v>
      </c>
      <c r="F77" s="10">
        <f t="shared" si="16"/>
        <v>5.4511</v>
      </c>
      <c r="G77" s="10">
        <v>21.2</v>
      </c>
      <c r="H77" s="67">
        <v>47.5</v>
      </c>
      <c r="I77" s="10">
        <f t="shared" si="18"/>
        <v>24.793660499999998</v>
      </c>
      <c r="J77" s="10">
        <f t="shared" si="9"/>
        <v>19.042749999999998</v>
      </c>
      <c r="K77" s="10">
        <f t="shared" si="19"/>
        <v>5.750910499999999</v>
      </c>
      <c r="L77" s="111">
        <f t="shared" si="20"/>
        <v>22.662799999999997</v>
      </c>
      <c r="M77" s="117">
        <f t="shared" si="21"/>
        <v>1.0555555555555556</v>
      </c>
    </row>
    <row r="78" spans="1:13" ht="12.75">
      <c r="A78" s="71">
        <f t="shared" si="22"/>
        <v>3</v>
      </c>
      <c r="B78" s="9" t="s">
        <v>60</v>
      </c>
      <c r="C78" s="92">
        <v>187</v>
      </c>
      <c r="D78" s="10">
        <v>98.15</v>
      </c>
      <c r="E78" s="10">
        <v>75.39</v>
      </c>
      <c r="F78" s="10">
        <f t="shared" si="16"/>
        <v>22.76778</v>
      </c>
      <c r="G78" s="10">
        <v>88.51</v>
      </c>
      <c r="H78" s="67">
        <f t="shared" si="17"/>
        <v>198.1736479</v>
      </c>
      <c r="I78" s="10">
        <f t="shared" si="18"/>
        <v>103.5564579</v>
      </c>
      <c r="J78" s="10">
        <f t="shared" si="9"/>
        <v>79.53645</v>
      </c>
      <c r="K78" s="10">
        <f t="shared" si="19"/>
        <v>24.0200079</v>
      </c>
      <c r="L78" s="111">
        <f t="shared" si="20"/>
        <v>94.61719000000001</v>
      </c>
      <c r="M78" s="102">
        <f t="shared" si="21"/>
        <v>1.0597521278074866</v>
      </c>
    </row>
    <row r="79" spans="1:13" ht="12.75">
      <c r="A79" s="71">
        <f t="shared" si="22"/>
        <v>4</v>
      </c>
      <c r="B79" s="9" t="s">
        <v>61</v>
      </c>
      <c r="C79" s="92">
        <v>141</v>
      </c>
      <c r="D79" s="10">
        <v>73.96</v>
      </c>
      <c r="E79" s="10">
        <v>56.81</v>
      </c>
      <c r="F79" s="10">
        <f t="shared" si="16"/>
        <v>17.15662</v>
      </c>
      <c r="G79" s="10">
        <v>66.69</v>
      </c>
      <c r="H79" s="67">
        <f t="shared" si="17"/>
        <v>149.3263941</v>
      </c>
      <c r="I79" s="10">
        <f t="shared" si="18"/>
        <v>78.0347841</v>
      </c>
      <c r="J79" s="10">
        <f t="shared" si="9"/>
        <v>59.93455</v>
      </c>
      <c r="K79" s="10">
        <f t="shared" si="19"/>
        <v>18.1002341</v>
      </c>
      <c r="L79" s="111">
        <f t="shared" si="20"/>
        <v>71.29160999999999</v>
      </c>
      <c r="M79" s="102">
        <f t="shared" si="21"/>
        <v>1.059052440425532</v>
      </c>
    </row>
    <row r="80" spans="1:13" ht="14.25" customHeight="1">
      <c r="A80" s="71">
        <f t="shared" si="22"/>
        <v>5</v>
      </c>
      <c r="B80" s="9" t="s">
        <v>374</v>
      </c>
      <c r="C80" s="92">
        <v>159</v>
      </c>
      <c r="D80" s="10">
        <f t="shared" si="23"/>
        <v>83.64048</v>
      </c>
      <c r="E80" s="10">
        <v>64.24</v>
      </c>
      <c r="F80" s="10">
        <f t="shared" si="16"/>
        <v>19.400479999999998</v>
      </c>
      <c r="G80" s="10">
        <v>75.42</v>
      </c>
      <c r="H80" s="67">
        <f t="shared" si="17"/>
        <v>168.86468639999998</v>
      </c>
      <c r="I80" s="10">
        <f t="shared" si="18"/>
        <v>88.24070639999998</v>
      </c>
      <c r="J80" s="10">
        <f t="shared" si="9"/>
        <v>67.77319999999999</v>
      </c>
      <c r="K80" s="10">
        <f t="shared" si="19"/>
        <v>20.467506399999994</v>
      </c>
      <c r="L80" s="111">
        <f t="shared" si="20"/>
        <v>80.62398</v>
      </c>
      <c r="M80" s="102">
        <f t="shared" si="21"/>
        <v>1.0620420528301886</v>
      </c>
    </row>
    <row r="81" spans="1:13" ht="12.75">
      <c r="A81" s="71">
        <f t="shared" si="22"/>
        <v>6</v>
      </c>
      <c r="B81" s="9" t="s">
        <v>62</v>
      </c>
      <c r="C81" s="92">
        <v>88</v>
      </c>
      <c r="D81" s="10">
        <f t="shared" si="23"/>
        <v>46.29912</v>
      </c>
      <c r="E81" s="10">
        <v>35.56</v>
      </c>
      <c r="F81" s="10">
        <f t="shared" si="16"/>
        <v>10.73912</v>
      </c>
      <c r="G81" s="10">
        <v>41.77</v>
      </c>
      <c r="H81" s="67">
        <f t="shared" si="17"/>
        <v>93.4977016</v>
      </c>
      <c r="I81" s="10">
        <f t="shared" si="18"/>
        <v>48.8455716</v>
      </c>
      <c r="J81" s="10">
        <f t="shared" si="9"/>
        <v>37.5158</v>
      </c>
      <c r="K81" s="10">
        <f t="shared" si="19"/>
        <v>11.329771599999999</v>
      </c>
      <c r="L81" s="111">
        <f t="shared" si="20"/>
        <v>44.65213</v>
      </c>
      <c r="M81" s="102">
        <f t="shared" si="21"/>
        <v>1.0624738818181818</v>
      </c>
    </row>
    <row r="82" spans="1:13" ht="12.75">
      <c r="A82" s="71">
        <f t="shared" si="22"/>
        <v>7</v>
      </c>
      <c r="B82" s="9" t="s">
        <v>375</v>
      </c>
      <c r="C82" s="92">
        <v>139</v>
      </c>
      <c r="D82" s="10">
        <v>73.27</v>
      </c>
      <c r="E82" s="10">
        <v>56.28</v>
      </c>
      <c r="F82" s="10">
        <f t="shared" si="16"/>
        <v>16.99656</v>
      </c>
      <c r="G82" s="10">
        <v>66.07</v>
      </c>
      <c r="H82" s="67">
        <f t="shared" si="17"/>
        <v>147.93560079999997</v>
      </c>
      <c r="I82" s="10">
        <f t="shared" si="18"/>
        <v>77.3067708</v>
      </c>
      <c r="J82" s="10">
        <f t="shared" si="9"/>
        <v>59.3754</v>
      </c>
      <c r="K82" s="10">
        <f t="shared" si="19"/>
        <v>17.9313708</v>
      </c>
      <c r="L82" s="111">
        <f t="shared" si="20"/>
        <v>70.62883</v>
      </c>
      <c r="M82" s="102">
        <f t="shared" si="21"/>
        <v>1.0642848978417265</v>
      </c>
    </row>
    <row r="83" spans="1:13" ht="12.75">
      <c r="A83" s="71">
        <f t="shared" si="22"/>
        <v>8</v>
      </c>
      <c r="B83" s="9" t="s">
        <v>63</v>
      </c>
      <c r="C83" s="92">
        <v>29</v>
      </c>
      <c r="D83" s="10">
        <f t="shared" si="23"/>
        <v>15.20736</v>
      </c>
      <c r="E83" s="10">
        <v>11.68</v>
      </c>
      <c r="F83" s="10">
        <f t="shared" si="16"/>
        <v>3.52736</v>
      </c>
      <c r="G83" s="10">
        <v>13.71</v>
      </c>
      <c r="H83" s="67">
        <f t="shared" si="17"/>
        <v>30.6997548</v>
      </c>
      <c r="I83" s="10">
        <f t="shared" si="18"/>
        <v>16.043764799999998</v>
      </c>
      <c r="J83" s="10">
        <f t="shared" si="9"/>
        <v>12.322399999999998</v>
      </c>
      <c r="K83" s="10">
        <f t="shared" si="19"/>
        <v>3.7213647999999995</v>
      </c>
      <c r="L83" s="111">
        <f t="shared" si="20"/>
        <v>14.655990000000001</v>
      </c>
      <c r="M83" s="102">
        <f t="shared" si="21"/>
        <v>1.0586122344827587</v>
      </c>
    </row>
    <row r="84" spans="1:13" ht="12.75">
      <c r="A84" s="71">
        <f t="shared" si="22"/>
        <v>9</v>
      </c>
      <c r="B84" s="9" t="s">
        <v>64</v>
      </c>
      <c r="C84" s="92">
        <v>57</v>
      </c>
      <c r="D84" s="10">
        <f t="shared" si="23"/>
        <v>29.71164</v>
      </c>
      <c r="E84" s="10">
        <v>22.82</v>
      </c>
      <c r="F84" s="10">
        <f t="shared" si="16"/>
        <v>6.89164</v>
      </c>
      <c r="G84" s="10">
        <v>26.8</v>
      </c>
      <c r="H84" s="67">
        <v>60.2</v>
      </c>
      <c r="I84" s="10">
        <f t="shared" si="18"/>
        <v>31.3457802</v>
      </c>
      <c r="J84" s="10">
        <f t="shared" si="9"/>
        <v>24.0751</v>
      </c>
      <c r="K84" s="10">
        <f t="shared" si="19"/>
        <v>7.270680199999999</v>
      </c>
      <c r="L84" s="111">
        <f t="shared" si="20"/>
        <v>28.6492</v>
      </c>
      <c r="M84" s="117">
        <f t="shared" si="21"/>
        <v>1.056140350877193</v>
      </c>
    </row>
    <row r="85" spans="1:13" ht="12.75">
      <c r="A85" s="71">
        <f t="shared" si="22"/>
        <v>10</v>
      </c>
      <c r="B85" s="9" t="s">
        <v>65</v>
      </c>
      <c r="C85" s="92">
        <v>62</v>
      </c>
      <c r="D85" s="10">
        <f t="shared" si="23"/>
        <v>32.49</v>
      </c>
      <c r="E85" s="10">
        <v>24.95</v>
      </c>
      <c r="F85" s="10">
        <v>7.54</v>
      </c>
      <c r="G85" s="10">
        <v>29.3</v>
      </c>
      <c r="H85" s="67">
        <f t="shared" si="17"/>
        <v>65.59326949999999</v>
      </c>
      <c r="I85" s="10">
        <f t="shared" si="18"/>
        <v>34.2715695</v>
      </c>
      <c r="J85" s="10">
        <f t="shared" si="9"/>
        <v>26.322249999999997</v>
      </c>
      <c r="K85" s="10">
        <f t="shared" si="19"/>
        <v>7.949319499999999</v>
      </c>
      <c r="L85" s="111">
        <f t="shared" si="20"/>
        <v>31.3217</v>
      </c>
      <c r="M85" s="102">
        <f t="shared" si="21"/>
        <v>1.0579559596774193</v>
      </c>
    </row>
    <row r="86" spans="1:13" ht="12.75">
      <c r="A86" s="71">
        <f t="shared" si="22"/>
        <v>11</v>
      </c>
      <c r="B86" s="9" t="s">
        <v>66</v>
      </c>
      <c r="C86" s="92">
        <v>29</v>
      </c>
      <c r="D86" s="10">
        <f t="shared" si="23"/>
        <v>15.20736</v>
      </c>
      <c r="E86" s="10">
        <v>11.68</v>
      </c>
      <c r="F86" s="10">
        <f t="shared" si="16"/>
        <v>3.52736</v>
      </c>
      <c r="G86" s="10">
        <v>13.71</v>
      </c>
      <c r="H86" s="67">
        <f t="shared" si="17"/>
        <v>30.6997548</v>
      </c>
      <c r="I86" s="10">
        <f t="shared" si="18"/>
        <v>16.043764799999998</v>
      </c>
      <c r="J86" s="10">
        <f t="shared" si="9"/>
        <v>12.322399999999998</v>
      </c>
      <c r="K86" s="10">
        <f t="shared" si="19"/>
        <v>3.7213647999999995</v>
      </c>
      <c r="L86" s="111">
        <f t="shared" si="20"/>
        <v>14.655990000000001</v>
      </c>
      <c r="M86" s="102">
        <f t="shared" si="21"/>
        <v>1.0586122344827587</v>
      </c>
    </row>
    <row r="87" spans="1:13" ht="12.75">
      <c r="A87" s="71">
        <f t="shared" si="22"/>
        <v>12</v>
      </c>
      <c r="B87" s="9" t="s">
        <v>67</v>
      </c>
      <c r="C87" s="92">
        <v>105</v>
      </c>
      <c r="D87" s="10">
        <v>55.29</v>
      </c>
      <c r="E87" s="10">
        <v>42.46</v>
      </c>
      <c r="F87" s="10">
        <f t="shared" si="16"/>
        <v>12.82292</v>
      </c>
      <c r="G87" s="10">
        <v>49.87</v>
      </c>
      <c r="H87" s="67">
        <f t="shared" si="17"/>
        <v>111.6345106</v>
      </c>
      <c r="I87" s="10">
        <f t="shared" si="18"/>
        <v>58.323480599999996</v>
      </c>
      <c r="J87" s="10">
        <f t="shared" si="9"/>
        <v>44.7953</v>
      </c>
      <c r="K87" s="10">
        <f t="shared" si="19"/>
        <v>13.528180599999999</v>
      </c>
      <c r="L87" s="111">
        <f t="shared" si="20"/>
        <v>53.311029999999995</v>
      </c>
      <c r="M87" s="102">
        <f t="shared" si="21"/>
        <v>1.0631858152380953</v>
      </c>
    </row>
    <row r="88" spans="1:13" ht="12.75">
      <c r="A88" s="71">
        <f t="shared" si="22"/>
        <v>13</v>
      </c>
      <c r="B88" s="9" t="s">
        <v>376</v>
      </c>
      <c r="C88" s="92">
        <v>104</v>
      </c>
      <c r="D88" s="10">
        <v>54.6</v>
      </c>
      <c r="E88" s="10">
        <v>41.93</v>
      </c>
      <c r="F88" s="10">
        <f t="shared" si="16"/>
        <v>12.66286</v>
      </c>
      <c r="G88" s="10">
        <v>49.24</v>
      </c>
      <c r="H88" s="67">
        <f t="shared" si="17"/>
        <v>110.2330273</v>
      </c>
      <c r="I88" s="10">
        <f t="shared" si="18"/>
        <v>57.595467299999996</v>
      </c>
      <c r="J88" s="10">
        <f t="shared" si="9"/>
        <v>44.236149999999995</v>
      </c>
      <c r="K88" s="10">
        <f t="shared" si="19"/>
        <v>13.359317299999999</v>
      </c>
      <c r="L88" s="111">
        <f t="shared" si="20"/>
        <v>52.63756</v>
      </c>
      <c r="M88" s="102">
        <f t="shared" si="21"/>
        <v>1.0599329548076923</v>
      </c>
    </row>
    <row r="89" spans="1:13" ht="12.75">
      <c r="A89" s="71">
        <f t="shared" si="22"/>
        <v>14</v>
      </c>
      <c r="B89" s="9" t="s">
        <v>68</v>
      </c>
      <c r="C89" s="92">
        <v>104</v>
      </c>
      <c r="D89" s="10">
        <v>54.6</v>
      </c>
      <c r="E89" s="10">
        <v>41.93</v>
      </c>
      <c r="F89" s="10">
        <f t="shared" si="16"/>
        <v>12.66286</v>
      </c>
      <c r="G89" s="10">
        <v>49.24</v>
      </c>
      <c r="H89" s="67">
        <f t="shared" si="17"/>
        <v>110.2330273</v>
      </c>
      <c r="I89" s="10">
        <f t="shared" si="18"/>
        <v>57.595467299999996</v>
      </c>
      <c r="J89" s="10">
        <f t="shared" si="9"/>
        <v>44.236149999999995</v>
      </c>
      <c r="K89" s="10">
        <f t="shared" si="19"/>
        <v>13.359317299999999</v>
      </c>
      <c r="L89" s="111">
        <f t="shared" si="20"/>
        <v>52.63756</v>
      </c>
      <c r="M89" s="102">
        <f t="shared" si="21"/>
        <v>1.0599329548076923</v>
      </c>
    </row>
    <row r="90" spans="1:13" ht="12.75">
      <c r="A90" s="71">
        <f t="shared" si="22"/>
        <v>15</v>
      </c>
      <c r="B90" s="9" t="s">
        <v>377</v>
      </c>
      <c r="C90" s="92">
        <v>176</v>
      </c>
      <c r="D90" s="10">
        <f t="shared" si="23"/>
        <v>92.62428</v>
      </c>
      <c r="E90" s="10">
        <v>71.14</v>
      </c>
      <c r="F90" s="10">
        <f t="shared" si="16"/>
        <v>21.48428</v>
      </c>
      <c r="G90" s="10">
        <v>83.52</v>
      </c>
      <c r="H90" s="67">
        <f t="shared" si="17"/>
        <v>187.0014954</v>
      </c>
      <c r="I90" s="10">
        <f t="shared" si="18"/>
        <v>97.7186154</v>
      </c>
      <c r="J90" s="10">
        <f t="shared" si="9"/>
        <v>75.0527</v>
      </c>
      <c r="K90" s="10">
        <f t="shared" si="19"/>
        <v>22.6659154</v>
      </c>
      <c r="L90" s="111">
        <f t="shared" si="20"/>
        <v>89.28287999999999</v>
      </c>
      <c r="M90" s="102">
        <f t="shared" si="21"/>
        <v>1.062508496590909</v>
      </c>
    </row>
    <row r="91" spans="1:13" ht="12.75">
      <c r="A91" s="71">
        <f t="shared" si="22"/>
        <v>16</v>
      </c>
      <c r="B91" s="9" t="s">
        <v>378</v>
      </c>
      <c r="C91" s="92">
        <v>176</v>
      </c>
      <c r="D91" s="10">
        <f t="shared" si="23"/>
        <v>92.62428</v>
      </c>
      <c r="E91" s="10">
        <v>71.14</v>
      </c>
      <c r="F91" s="10">
        <f t="shared" si="16"/>
        <v>21.48428</v>
      </c>
      <c r="G91" s="10">
        <v>83.52</v>
      </c>
      <c r="H91" s="67">
        <f t="shared" si="17"/>
        <v>187.0014954</v>
      </c>
      <c r="I91" s="10">
        <f t="shared" si="18"/>
        <v>97.7186154</v>
      </c>
      <c r="J91" s="10">
        <f t="shared" si="9"/>
        <v>75.0527</v>
      </c>
      <c r="K91" s="10">
        <f t="shared" si="19"/>
        <v>22.6659154</v>
      </c>
      <c r="L91" s="111">
        <f t="shared" si="20"/>
        <v>89.28287999999999</v>
      </c>
      <c r="M91" s="102">
        <f t="shared" si="21"/>
        <v>1.062508496590909</v>
      </c>
    </row>
    <row r="92" spans="1:13" ht="12.75">
      <c r="A92" s="71">
        <f t="shared" si="22"/>
        <v>17</v>
      </c>
      <c r="B92" s="9" t="s">
        <v>379</v>
      </c>
      <c r="C92" s="92">
        <v>172</v>
      </c>
      <c r="D92" s="10">
        <f t="shared" si="23"/>
        <v>90.55409999999999</v>
      </c>
      <c r="E92" s="10">
        <v>69.55</v>
      </c>
      <c r="F92" s="10">
        <f t="shared" si="16"/>
        <v>21.004099999999998</v>
      </c>
      <c r="G92" s="10">
        <v>81.65</v>
      </c>
      <c r="H92" s="67">
        <f t="shared" si="17"/>
        <v>182.8184255</v>
      </c>
      <c r="I92" s="10">
        <f t="shared" si="18"/>
        <v>95.53457549999999</v>
      </c>
      <c r="J92" s="10">
        <f t="shared" si="9"/>
        <v>73.37525</v>
      </c>
      <c r="K92" s="10">
        <f t="shared" si="19"/>
        <v>22.159325499999998</v>
      </c>
      <c r="L92" s="111">
        <f t="shared" si="20"/>
        <v>87.28385</v>
      </c>
      <c r="M92" s="102">
        <f t="shared" si="21"/>
        <v>1.0628978226744186</v>
      </c>
    </row>
    <row r="93" spans="1:13" ht="12.75">
      <c r="A93" s="71">
        <f t="shared" si="22"/>
        <v>18</v>
      </c>
      <c r="B93" s="9" t="s">
        <v>380</v>
      </c>
      <c r="C93" s="92">
        <v>172</v>
      </c>
      <c r="D93" s="10">
        <f t="shared" si="23"/>
        <v>90.55409999999999</v>
      </c>
      <c r="E93" s="10">
        <v>69.55</v>
      </c>
      <c r="F93" s="10">
        <f t="shared" si="16"/>
        <v>21.004099999999998</v>
      </c>
      <c r="G93" s="10">
        <v>81.65</v>
      </c>
      <c r="H93" s="67">
        <f t="shared" si="17"/>
        <v>182.8184255</v>
      </c>
      <c r="I93" s="10">
        <f t="shared" si="18"/>
        <v>95.53457549999999</v>
      </c>
      <c r="J93" s="10">
        <f t="shared" si="9"/>
        <v>73.37525</v>
      </c>
      <c r="K93" s="10">
        <f t="shared" si="19"/>
        <v>22.159325499999998</v>
      </c>
      <c r="L93" s="111">
        <f t="shared" si="20"/>
        <v>87.28385</v>
      </c>
      <c r="M93" s="102">
        <f t="shared" si="21"/>
        <v>1.0628978226744186</v>
      </c>
    </row>
    <row r="94" spans="1:13" ht="12.75">
      <c r="A94" s="71">
        <f t="shared" si="22"/>
        <v>19</v>
      </c>
      <c r="B94" s="9" t="s">
        <v>69</v>
      </c>
      <c r="C94" s="92">
        <v>46</v>
      </c>
      <c r="D94" s="10">
        <f t="shared" si="23"/>
        <v>24.191159999999996</v>
      </c>
      <c r="E94" s="10">
        <v>18.58</v>
      </c>
      <c r="F94" s="10">
        <f t="shared" si="16"/>
        <v>5.611159999999999</v>
      </c>
      <c r="G94" s="10">
        <v>21.81</v>
      </c>
      <c r="H94" s="67">
        <f t="shared" si="17"/>
        <v>48.83656379999999</v>
      </c>
      <c r="I94" s="10">
        <f t="shared" si="18"/>
        <v>25.521673799999995</v>
      </c>
      <c r="J94" s="10">
        <f t="shared" si="9"/>
        <v>19.601899999999997</v>
      </c>
      <c r="K94" s="10">
        <f t="shared" si="19"/>
        <v>5.919773799999999</v>
      </c>
      <c r="L94" s="111">
        <f t="shared" si="20"/>
        <v>23.31489</v>
      </c>
      <c r="M94" s="102">
        <f t="shared" si="21"/>
        <v>1.0616644304347824</v>
      </c>
    </row>
    <row r="95" spans="1:13" ht="12.75">
      <c r="A95" s="71">
        <f t="shared" si="22"/>
        <v>20</v>
      </c>
      <c r="B95" s="9" t="s">
        <v>70</v>
      </c>
      <c r="C95" s="92">
        <v>460</v>
      </c>
      <c r="D95" s="10">
        <f t="shared" si="23"/>
        <v>241.91160000000002</v>
      </c>
      <c r="E95" s="10">
        <v>185.8</v>
      </c>
      <c r="F95" s="10">
        <f t="shared" si="16"/>
        <v>56.1116</v>
      </c>
      <c r="G95" s="10">
        <v>218.16</v>
      </c>
      <c r="H95" s="67">
        <f t="shared" si="17"/>
        <v>488.429778</v>
      </c>
      <c r="I95" s="10">
        <f t="shared" si="18"/>
        <v>255.21673800000002</v>
      </c>
      <c r="J95" s="10">
        <f t="shared" si="9"/>
        <v>196.019</v>
      </c>
      <c r="K95" s="10">
        <f t="shared" si="19"/>
        <v>59.197738</v>
      </c>
      <c r="L95" s="111">
        <f t="shared" si="20"/>
        <v>233.21303999999998</v>
      </c>
      <c r="M95" s="102">
        <f t="shared" si="21"/>
        <v>1.0618038652173913</v>
      </c>
    </row>
    <row r="96" spans="1:13" ht="12.75">
      <c r="A96" s="71">
        <f t="shared" si="22"/>
        <v>21</v>
      </c>
      <c r="B96" s="9" t="s">
        <v>381</v>
      </c>
      <c r="C96" s="92">
        <v>29</v>
      </c>
      <c r="D96" s="10">
        <f t="shared" si="23"/>
        <v>15.20736</v>
      </c>
      <c r="E96" s="10">
        <v>11.68</v>
      </c>
      <c r="F96" s="10">
        <f t="shared" si="16"/>
        <v>3.52736</v>
      </c>
      <c r="G96" s="10">
        <v>13.71</v>
      </c>
      <c r="H96" s="67">
        <f t="shared" si="17"/>
        <v>30.6997548</v>
      </c>
      <c r="I96" s="10">
        <f t="shared" si="18"/>
        <v>16.043764799999998</v>
      </c>
      <c r="J96" s="10">
        <f t="shared" si="9"/>
        <v>12.322399999999998</v>
      </c>
      <c r="K96" s="10">
        <f t="shared" si="19"/>
        <v>3.7213647999999995</v>
      </c>
      <c r="L96" s="111">
        <f t="shared" si="20"/>
        <v>14.655990000000001</v>
      </c>
      <c r="M96" s="102">
        <f t="shared" si="21"/>
        <v>1.0586122344827587</v>
      </c>
    </row>
    <row r="97" spans="1:13" ht="12.75">
      <c r="A97" s="71">
        <f t="shared" si="22"/>
        <v>22</v>
      </c>
      <c r="B97" s="9" t="s">
        <v>71</v>
      </c>
      <c r="C97" s="92">
        <v>570</v>
      </c>
      <c r="D97" s="10">
        <f t="shared" si="23"/>
        <v>299.96777999999995</v>
      </c>
      <c r="E97" s="10">
        <v>230.39</v>
      </c>
      <c r="F97" s="10">
        <f t="shared" si="16"/>
        <v>69.57777999999999</v>
      </c>
      <c r="G97" s="10">
        <v>270.51</v>
      </c>
      <c r="H97" s="67">
        <f t="shared" si="17"/>
        <v>605.6411979</v>
      </c>
      <c r="I97" s="10">
        <f t="shared" si="18"/>
        <v>316.46600789999997</v>
      </c>
      <c r="J97" s="10">
        <f t="shared" si="9"/>
        <v>243.06144999999998</v>
      </c>
      <c r="K97" s="10">
        <f t="shared" si="19"/>
        <v>73.40455789999999</v>
      </c>
      <c r="L97" s="111">
        <f t="shared" si="20"/>
        <v>289.17519</v>
      </c>
      <c r="M97" s="102">
        <f t="shared" si="21"/>
        <v>1.062528417368421</v>
      </c>
    </row>
    <row r="98" spans="1:13" ht="12.75">
      <c r="A98" s="71">
        <f t="shared" si="22"/>
        <v>23</v>
      </c>
      <c r="B98" s="9" t="s">
        <v>382</v>
      </c>
      <c r="C98" s="92">
        <v>80</v>
      </c>
      <c r="D98" s="10">
        <f t="shared" si="23"/>
        <v>42.15876</v>
      </c>
      <c r="E98" s="10">
        <v>32.38</v>
      </c>
      <c r="F98" s="10">
        <f t="shared" si="16"/>
        <v>9.77876</v>
      </c>
      <c r="G98" s="10">
        <v>38.02</v>
      </c>
      <c r="H98" s="67">
        <f t="shared" si="17"/>
        <v>85.1208718</v>
      </c>
      <c r="I98" s="10">
        <f t="shared" si="18"/>
        <v>44.477491799999996</v>
      </c>
      <c r="J98" s="10">
        <f t="shared" si="9"/>
        <v>34.1609</v>
      </c>
      <c r="K98" s="10">
        <f t="shared" si="19"/>
        <v>10.3165918</v>
      </c>
      <c r="L98" s="111">
        <f t="shared" si="20"/>
        <v>40.64338</v>
      </c>
      <c r="M98" s="102">
        <f t="shared" si="21"/>
        <v>1.0640108975</v>
      </c>
    </row>
    <row r="99" spans="1:13" ht="12.75">
      <c r="A99" s="71">
        <f t="shared" si="22"/>
        <v>24</v>
      </c>
      <c r="B99" s="9" t="s">
        <v>383</v>
      </c>
      <c r="C99" s="92">
        <v>670</v>
      </c>
      <c r="D99" s="10">
        <v>352.5</v>
      </c>
      <c r="E99" s="10">
        <v>270.73</v>
      </c>
      <c r="F99" s="10">
        <f t="shared" si="16"/>
        <v>81.76046000000001</v>
      </c>
      <c r="G99" s="10">
        <v>317.89</v>
      </c>
      <c r="H99" s="67">
        <f t="shared" si="17"/>
        <v>711.7018453</v>
      </c>
      <c r="I99" s="10">
        <f t="shared" si="18"/>
        <v>371.8774353</v>
      </c>
      <c r="J99" s="10">
        <f aca="true" t="shared" si="24" ref="J99:J162">E99*1.055</f>
        <v>285.62015</v>
      </c>
      <c r="K99" s="10">
        <f t="shared" si="19"/>
        <v>86.2572853</v>
      </c>
      <c r="L99" s="111">
        <f t="shared" si="20"/>
        <v>339.82440999999994</v>
      </c>
      <c r="M99" s="102">
        <f t="shared" si="21"/>
        <v>1.0622415601492536</v>
      </c>
    </row>
    <row r="100" spans="1:13" ht="12.75">
      <c r="A100" s="71">
        <f t="shared" si="22"/>
        <v>25</v>
      </c>
      <c r="B100" s="9" t="s">
        <v>72</v>
      </c>
      <c r="C100" s="92">
        <v>50</v>
      </c>
      <c r="D100" s="10">
        <f t="shared" si="23"/>
        <v>26.261340000000004</v>
      </c>
      <c r="E100" s="10">
        <v>20.17</v>
      </c>
      <c r="F100" s="10">
        <f t="shared" si="16"/>
        <v>6.091340000000001</v>
      </c>
      <c r="G100" s="10">
        <v>23.68</v>
      </c>
      <c r="H100" s="67">
        <f t="shared" si="17"/>
        <v>53.0196337</v>
      </c>
      <c r="I100" s="10">
        <f t="shared" si="18"/>
        <v>27.7057137</v>
      </c>
      <c r="J100" s="10">
        <f t="shared" si="24"/>
        <v>21.27935</v>
      </c>
      <c r="K100" s="10">
        <f t="shared" si="19"/>
        <v>6.4263637000000005</v>
      </c>
      <c r="L100" s="111">
        <f t="shared" si="20"/>
        <v>25.31392</v>
      </c>
      <c r="M100" s="102">
        <f t="shared" si="21"/>
        <v>1.060392674</v>
      </c>
    </row>
    <row r="101" spans="1:13" ht="12.75">
      <c r="A101" s="71">
        <f t="shared" si="22"/>
        <v>26</v>
      </c>
      <c r="B101" s="9" t="s">
        <v>73</v>
      </c>
      <c r="C101" s="92">
        <v>170</v>
      </c>
      <c r="D101" s="10">
        <f t="shared" si="23"/>
        <v>89.16096</v>
      </c>
      <c r="E101" s="10">
        <v>68.48</v>
      </c>
      <c r="F101" s="10">
        <f t="shared" si="16"/>
        <v>20.68096</v>
      </c>
      <c r="G101" s="10">
        <v>80.41</v>
      </c>
      <c r="H101" s="67">
        <f t="shared" si="17"/>
        <v>180.0231028</v>
      </c>
      <c r="I101" s="10">
        <f t="shared" si="18"/>
        <v>94.0648128</v>
      </c>
      <c r="J101" s="10">
        <f t="shared" si="24"/>
        <v>72.2464</v>
      </c>
      <c r="K101" s="10">
        <f t="shared" si="19"/>
        <v>21.818412799999997</v>
      </c>
      <c r="L101" s="111">
        <f t="shared" si="20"/>
        <v>85.95828999999999</v>
      </c>
      <c r="M101" s="102">
        <f t="shared" si="21"/>
        <v>1.058959428235294</v>
      </c>
    </row>
    <row r="102" spans="1:13" ht="12.75">
      <c r="A102" s="71">
        <f t="shared" si="22"/>
        <v>27</v>
      </c>
      <c r="B102" s="9" t="s">
        <v>74</v>
      </c>
      <c r="C102" s="92">
        <v>335</v>
      </c>
      <c r="D102" s="10">
        <v>176.26</v>
      </c>
      <c r="E102" s="10">
        <v>135.37</v>
      </c>
      <c r="F102" s="10">
        <f t="shared" si="16"/>
        <v>40.88174</v>
      </c>
      <c r="G102" s="10">
        <v>158.94</v>
      </c>
      <c r="H102" s="67">
        <f t="shared" si="17"/>
        <v>355.8524457</v>
      </c>
      <c r="I102" s="10">
        <f t="shared" si="18"/>
        <v>185.94558569999998</v>
      </c>
      <c r="J102" s="10">
        <f t="shared" si="24"/>
        <v>142.81535</v>
      </c>
      <c r="K102" s="10">
        <f t="shared" si="19"/>
        <v>43.1302357</v>
      </c>
      <c r="L102" s="111">
        <f t="shared" si="20"/>
        <v>169.90686</v>
      </c>
      <c r="M102" s="102">
        <f t="shared" si="21"/>
        <v>1.062246106567164</v>
      </c>
    </row>
    <row r="103" spans="1:13" ht="12.75">
      <c r="A103" s="71">
        <f t="shared" si="22"/>
        <v>28</v>
      </c>
      <c r="B103" s="9" t="s">
        <v>75</v>
      </c>
      <c r="C103" s="92">
        <v>578</v>
      </c>
      <c r="D103" s="10">
        <f t="shared" si="23"/>
        <v>304.12116000000003</v>
      </c>
      <c r="E103" s="10">
        <v>233.58</v>
      </c>
      <c r="F103" s="10">
        <f t="shared" si="16"/>
        <v>70.54116</v>
      </c>
      <c r="G103" s="10">
        <v>274.25</v>
      </c>
      <c r="H103" s="67">
        <f t="shared" si="17"/>
        <v>614.0210738000001</v>
      </c>
      <c r="I103" s="10">
        <f t="shared" si="18"/>
        <v>320.8478238</v>
      </c>
      <c r="J103" s="10">
        <f t="shared" si="24"/>
        <v>246.4269</v>
      </c>
      <c r="K103" s="10">
        <f t="shared" si="19"/>
        <v>74.4209238</v>
      </c>
      <c r="L103" s="111">
        <f t="shared" si="20"/>
        <v>293.17325</v>
      </c>
      <c r="M103" s="102">
        <f t="shared" si="21"/>
        <v>1.0623201968858134</v>
      </c>
    </row>
    <row r="104" spans="1:13" ht="12.75">
      <c r="A104" s="71">
        <f t="shared" si="22"/>
        <v>29</v>
      </c>
      <c r="B104" s="9" t="s">
        <v>76</v>
      </c>
      <c r="C104" s="92">
        <v>835</v>
      </c>
      <c r="D104" s="10">
        <v>438.91</v>
      </c>
      <c r="E104" s="10">
        <v>337.1</v>
      </c>
      <c r="F104" s="10">
        <f t="shared" si="16"/>
        <v>101.80420000000001</v>
      </c>
      <c r="G104" s="10">
        <v>395.8</v>
      </c>
      <c r="H104" s="67">
        <f t="shared" si="17"/>
        <v>886.154131</v>
      </c>
      <c r="I104" s="10">
        <f t="shared" si="18"/>
        <v>463.04393100000004</v>
      </c>
      <c r="J104" s="10">
        <f t="shared" si="24"/>
        <v>355.64050000000003</v>
      </c>
      <c r="K104" s="10">
        <f t="shared" si="19"/>
        <v>107.40343100000001</v>
      </c>
      <c r="L104" s="111">
        <f t="shared" si="20"/>
        <v>423.1102</v>
      </c>
      <c r="M104" s="102">
        <f t="shared" si="21"/>
        <v>1.0612624323353292</v>
      </c>
    </row>
    <row r="105" spans="1:13" ht="12.75">
      <c r="A105" s="71">
        <f t="shared" si="22"/>
        <v>30</v>
      </c>
      <c r="B105" s="9" t="s">
        <v>77</v>
      </c>
      <c r="C105" s="92">
        <v>664</v>
      </c>
      <c r="D105" s="10">
        <v>349.05</v>
      </c>
      <c r="E105" s="10">
        <v>268.08</v>
      </c>
      <c r="F105" s="10">
        <f t="shared" si="16"/>
        <v>80.96015999999999</v>
      </c>
      <c r="G105" s="10">
        <v>314.76</v>
      </c>
      <c r="H105" s="67">
        <f t="shared" si="17"/>
        <v>704.7158087999999</v>
      </c>
      <c r="I105" s="10">
        <f t="shared" si="18"/>
        <v>368.23736879999996</v>
      </c>
      <c r="J105" s="10">
        <f t="shared" si="24"/>
        <v>282.82439999999997</v>
      </c>
      <c r="K105" s="10">
        <f t="shared" si="19"/>
        <v>85.41296879999999</v>
      </c>
      <c r="L105" s="111">
        <f t="shared" si="20"/>
        <v>336.47844</v>
      </c>
      <c r="M105" s="102">
        <f t="shared" si="21"/>
        <v>1.0613189891566264</v>
      </c>
    </row>
    <row r="106" spans="1:13" ht="12.75">
      <c r="A106" s="71">
        <f t="shared" si="22"/>
        <v>31</v>
      </c>
      <c r="B106" s="9" t="s">
        <v>78</v>
      </c>
      <c r="C106" s="92">
        <v>1321</v>
      </c>
      <c r="D106" s="10">
        <f t="shared" si="23"/>
        <v>694.6430399999999</v>
      </c>
      <c r="E106" s="10">
        <v>533.52</v>
      </c>
      <c r="F106" s="10">
        <f t="shared" si="16"/>
        <v>161.12304</v>
      </c>
      <c r="G106" s="10">
        <v>626.43</v>
      </c>
      <c r="H106" s="67">
        <f t="shared" si="17"/>
        <v>1402.5020771999998</v>
      </c>
      <c r="I106" s="10">
        <f t="shared" si="18"/>
        <v>732.8484071999999</v>
      </c>
      <c r="J106" s="10">
        <f t="shared" si="24"/>
        <v>562.8635999999999</v>
      </c>
      <c r="K106" s="10">
        <f t="shared" si="19"/>
        <v>169.98480719999998</v>
      </c>
      <c r="L106" s="111">
        <f t="shared" si="20"/>
        <v>669.6536699999999</v>
      </c>
      <c r="M106" s="102">
        <f t="shared" si="21"/>
        <v>1.0616972575321724</v>
      </c>
    </row>
    <row r="107" spans="1:13" ht="12.75">
      <c r="A107" s="71">
        <f t="shared" si="22"/>
        <v>32</v>
      </c>
      <c r="B107" s="9" t="s">
        <v>79</v>
      </c>
      <c r="C107" s="92">
        <v>1321</v>
      </c>
      <c r="D107" s="10">
        <f t="shared" si="23"/>
        <v>694.6430399999999</v>
      </c>
      <c r="E107" s="10">
        <v>533.52</v>
      </c>
      <c r="F107" s="10">
        <f t="shared" si="16"/>
        <v>161.12304</v>
      </c>
      <c r="G107" s="10">
        <v>626.43</v>
      </c>
      <c r="H107" s="67">
        <f t="shared" si="17"/>
        <v>1402.5020771999998</v>
      </c>
      <c r="I107" s="10">
        <f t="shared" si="18"/>
        <v>732.8484071999999</v>
      </c>
      <c r="J107" s="10">
        <f t="shared" si="24"/>
        <v>562.8635999999999</v>
      </c>
      <c r="K107" s="10">
        <f t="shared" si="19"/>
        <v>169.98480719999998</v>
      </c>
      <c r="L107" s="111">
        <f t="shared" si="20"/>
        <v>669.6536699999999</v>
      </c>
      <c r="M107" s="102">
        <f t="shared" si="21"/>
        <v>1.0616972575321724</v>
      </c>
    </row>
    <row r="108" spans="1:13" ht="12.75">
      <c r="A108" s="71">
        <f t="shared" si="22"/>
        <v>33</v>
      </c>
      <c r="B108" s="9" t="s">
        <v>80</v>
      </c>
      <c r="C108" s="92">
        <v>501</v>
      </c>
      <c r="D108" s="10">
        <f t="shared" si="23"/>
        <v>263.34252</v>
      </c>
      <c r="E108" s="10">
        <v>202.26</v>
      </c>
      <c r="F108" s="10">
        <f t="shared" si="16"/>
        <v>61.082519999999995</v>
      </c>
      <c r="G108" s="10">
        <v>237.48</v>
      </c>
      <c r="H108" s="67">
        <f t="shared" si="17"/>
        <v>531.6924786</v>
      </c>
      <c r="I108" s="10">
        <f t="shared" si="18"/>
        <v>277.82635859999993</v>
      </c>
      <c r="J108" s="10">
        <f t="shared" si="24"/>
        <v>213.38429999999997</v>
      </c>
      <c r="K108" s="10">
        <f t="shared" si="19"/>
        <v>64.44205859999998</v>
      </c>
      <c r="L108" s="111">
        <f t="shared" si="20"/>
        <v>253.86611999999997</v>
      </c>
      <c r="M108" s="102">
        <f t="shared" si="21"/>
        <v>1.0612624323353292</v>
      </c>
    </row>
    <row r="109" spans="1:13" ht="12.75">
      <c r="A109" s="71">
        <f t="shared" si="22"/>
        <v>34</v>
      </c>
      <c r="B109" s="9" t="s">
        <v>81</v>
      </c>
      <c r="C109" s="92">
        <v>664</v>
      </c>
      <c r="D109" s="10">
        <v>349.05</v>
      </c>
      <c r="E109" s="10">
        <v>268.08</v>
      </c>
      <c r="F109" s="10">
        <f t="shared" si="16"/>
        <v>80.96015999999999</v>
      </c>
      <c r="G109" s="10">
        <v>314.76</v>
      </c>
      <c r="H109" s="67">
        <f t="shared" si="17"/>
        <v>704.7158087999999</v>
      </c>
      <c r="I109" s="10">
        <f t="shared" si="18"/>
        <v>368.23736879999996</v>
      </c>
      <c r="J109" s="10">
        <f t="shared" si="24"/>
        <v>282.82439999999997</v>
      </c>
      <c r="K109" s="10">
        <f t="shared" si="19"/>
        <v>85.41296879999999</v>
      </c>
      <c r="L109" s="111">
        <f t="shared" si="20"/>
        <v>336.47844</v>
      </c>
      <c r="M109" s="102">
        <f t="shared" si="21"/>
        <v>1.0613189891566264</v>
      </c>
    </row>
    <row r="110" spans="1:13" ht="12.75">
      <c r="A110" s="71" t="s">
        <v>398</v>
      </c>
      <c r="B110" s="11" t="s">
        <v>82</v>
      </c>
      <c r="C110" s="92"/>
      <c r="D110" s="10"/>
      <c r="E110" s="10"/>
      <c r="F110" s="10"/>
      <c r="G110" s="10"/>
      <c r="H110" s="67"/>
      <c r="I110" s="10"/>
      <c r="J110" s="10"/>
      <c r="K110" s="10"/>
      <c r="L110" s="111"/>
      <c r="M110" s="102"/>
    </row>
    <row r="111" spans="1:13" ht="12.75">
      <c r="A111" s="71">
        <v>1</v>
      </c>
      <c r="B111" s="9" t="s">
        <v>10</v>
      </c>
      <c r="C111" s="92">
        <v>175</v>
      </c>
      <c r="D111" s="10">
        <f t="shared" si="23"/>
        <v>91.93422</v>
      </c>
      <c r="E111" s="10">
        <v>70.61</v>
      </c>
      <c r="F111" s="10">
        <f aca="true" t="shared" si="25" ref="F111:F127">E111*30.2%</f>
        <v>21.32422</v>
      </c>
      <c r="G111" s="10">
        <v>82.9</v>
      </c>
      <c r="H111" s="67">
        <f t="shared" si="17"/>
        <v>185.6107021</v>
      </c>
      <c r="I111" s="10">
        <f aca="true" t="shared" si="26" ref="I111:I130">J111+K111</f>
        <v>96.99060209999999</v>
      </c>
      <c r="J111" s="10">
        <f t="shared" si="24"/>
        <v>74.49355</v>
      </c>
      <c r="K111" s="10">
        <f t="shared" si="19"/>
        <v>22.497052099999998</v>
      </c>
      <c r="L111" s="111">
        <f t="shared" si="20"/>
        <v>88.62010000000001</v>
      </c>
      <c r="M111" s="102">
        <f t="shared" si="21"/>
        <v>1.0606325834285715</v>
      </c>
    </row>
    <row r="112" spans="1:13" ht="12.75">
      <c r="A112" s="71">
        <f aca="true" t="shared" si="27" ref="A112:A130">A111+1</f>
        <v>2</v>
      </c>
      <c r="B112" s="9" t="s">
        <v>83</v>
      </c>
      <c r="C112" s="92">
        <v>85</v>
      </c>
      <c r="D112" s="10">
        <f t="shared" si="23"/>
        <v>44.919</v>
      </c>
      <c r="E112" s="10">
        <v>34.5</v>
      </c>
      <c r="F112" s="10">
        <f t="shared" si="25"/>
        <v>10.419</v>
      </c>
      <c r="G112" s="10">
        <v>40.51</v>
      </c>
      <c r="H112" s="67">
        <v>90.5</v>
      </c>
      <c r="I112" s="10">
        <f t="shared" si="26"/>
        <v>47.389545</v>
      </c>
      <c r="J112" s="10">
        <f t="shared" si="24"/>
        <v>36.3975</v>
      </c>
      <c r="K112" s="10">
        <f t="shared" si="19"/>
        <v>10.992045</v>
      </c>
      <c r="L112" s="111">
        <f t="shared" si="20"/>
        <v>43.305189999999996</v>
      </c>
      <c r="M112" s="117">
        <f t="shared" si="21"/>
        <v>1.0647058823529412</v>
      </c>
    </row>
    <row r="113" spans="1:13" ht="12.75">
      <c r="A113" s="71">
        <f t="shared" si="27"/>
        <v>3</v>
      </c>
      <c r="B113" s="9" t="s">
        <v>84</v>
      </c>
      <c r="C113" s="92">
        <v>126</v>
      </c>
      <c r="D113" s="10">
        <v>66.36</v>
      </c>
      <c r="E113" s="10">
        <v>50.96</v>
      </c>
      <c r="F113" s="10">
        <f t="shared" si="25"/>
        <v>15.38992</v>
      </c>
      <c r="G113" s="10">
        <v>59.84</v>
      </c>
      <c r="H113" s="67">
        <f t="shared" si="17"/>
        <v>133.9681256</v>
      </c>
      <c r="I113" s="10">
        <f t="shared" si="26"/>
        <v>69.9991656</v>
      </c>
      <c r="J113" s="10">
        <f t="shared" si="24"/>
        <v>53.7628</v>
      </c>
      <c r="K113" s="10">
        <f t="shared" si="19"/>
        <v>16.2363656</v>
      </c>
      <c r="L113" s="111">
        <f t="shared" si="20"/>
        <v>63.96896</v>
      </c>
      <c r="M113" s="102">
        <f t="shared" si="21"/>
        <v>1.0632390920634922</v>
      </c>
    </row>
    <row r="114" spans="1:13" ht="12.75">
      <c r="A114" s="71">
        <f t="shared" si="27"/>
        <v>4</v>
      </c>
      <c r="B114" s="9" t="s">
        <v>85</v>
      </c>
      <c r="C114" s="92">
        <v>74</v>
      </c>
      <c r="D114" s="10">
        <f t="shared" si="23"/>
        <v>38.70846</v>
      </c>
      <c r="E114" s="10">
        <v>29.73</v>
      </c>
      <c r="F114" s="10">
        <f t="shared" si="25"/>
        <v>8.97846</v>
      </c>
      <c r="G114" s="10">
        <v>34.91</v>
      </c>
      <c r="H114" s="67">
        <f t="shared" si="17"/>
        <v>78.15621529999999</v>
      </c>
      <c r="I114" s="10">
        <f t="shared" si="26"/>
        <v>40.8374253</v>
      </c>
      <c r="J114" s="10">
        <f t="shared" si="24"/>
        <v>31.36515</v>
      </c>
      <c r="K114" s="10">
        <f t="shared" si="19"/>
        <v>9.4722753</v>
      </c>
      <c r="L114" s="111">
        <f t="shared" si="20"/>
        <v>37.31878999999999</v>
      </c>
      <c r="M114" s="102">
        <f t="shared" si="21"/>
        <v>1.0561650716216213</v>
      </c>
    </row>
    <row r="115" spans="1:13" ht="25.5">
      <c r="A115" s="71">
        <f t="shared" si="27"/>
        <v>5</v>
      </c>
      <c r="B115" s="9" t="s">
        <v>473</v>
      </c>
      <c r="C115" s="92">
        <v>347</v>
      </c>
      <c r="D115" s="10">
        <v>182.47</v>
      </c>
      <c r="E115" s="10">
        <v>140.14</v>
      </c>
      <c r="F115" s="10">
        <f t="shared" si="25"/>
        <v>42.32227999999999</v>
      </c>
      <c r="G115" s="10">
        <v>164.55</v>
      </c>
      <c r="H115" s="67">
        <f t="shared" si="17"/>
        <v>368.4016554</v>
      </c>
      <c r="I115" s="10">
        <f t="shared" si="26"/>
        <v>192.49770539999997</v>
      </c>
      <c r="J115" s="10">
        <f t="shared" si="24"/>
        <v>147.84769999999997</v>
      </c>
      <c r="K115" s="10">
        <f t="shared" si="19"/>
        <v>44.65000539999999</v>
      </c>
      <c r="L115" s="111">
        <f t="shared" si="20"/>
        <v>175.90395</v>
      </c>
      <c r="M115" s="102">
        <f t="shared" si="21"/>
        <v>1.0616762403458213</v>
      </c>
    </row>
    <row r="116" spans="1:13" ht="12.75">
      <c r="A116" s="71">
        <f t="shared" si="27"/>
        <v>6</v>
      </c>
      <c r="B116" s="9" t="s">
        <v>86</v>
      </c>
      <c r="C116" s="92">
        <v>60</v>
      </c>
      <c r="D116" s="10">
        <f t="shared" si="23"/>
        <v>31.8</v>
      </c>
      <c r="E116" s="10">
        <v>24.42</v>
      </c>
      <c r="F116" s="10">
        <v>7.38</v>
      </c>
      <c r="G116" s="10">
        <v>28.67</v>
      </c>
      <c r="H116" s="67">
        <v>63.5</v>
      </c>
      <c r="I116" s="10">
        <f t="shared" si="26"/>
        <v>33.543556200000005</v>
      </c>
      <c r="J116" s="10">
        <f t="shared" si="24"/>
        <v>25.7631</v>
      </c>
      <c r="K116" s="10">
        <f t="shared" si="19"/>
        <v>7.780456200000001</v>
      </c>
      <c r="L116" s="111">
        <f t="shared" si="20"/>
        <v>30.64823</v>
      </c>
      <c r="M116" s="117">
        <f t="shared" si="21"/>
        <v>1.0583333333333333</v>
      </c>
    </row>
    <row r="117" spans="1:13" ht="12.75">
      <c r="A117" s="71">
        <f t="shared" si="27"/>
        <v>7</v>
      </c>
      <c r="B117" s="9" t="s">
        <v>87</v>
      </c>
      <c r="C117" s="92">
        <v>177</v>
      </c>
      <c r="D117" s="10">
        <f t="shared" si="23"/>
        <v>93.31434</v>
      </c>
      <c r="E117" s="10">
        <v>71.67</v>
      </c>
      <c r="F117" s="10">
        <f t="shared" si="25"/>
        <v>21.64434</v>
      </c>
      <c r="G117" s="10">
        <v>84.15</v>
      </c>
      <c r="H117" s="67">
        <f t="shared" si="17"/>
        <v>188.4029787</v>
      </c>
      <c r="I117" s="10">
        <f t="shared" si="26"/>
        <v>98.4466287</v>
      </c>
      <c r="J117" s="10">
        <f t="shared" si="24"/>
        <v>75.61185</v>
      </c>
      <c r="K117" s="10">
        <f t="shared" si="19"/>
        <v>22.8347787</v>
      </c>
      <c r="L117" s="111">
        <f t="shared" si="20"/>
        <v>89.95635</v>
      </c>
      <c r="M117" s="102">
        <f t="shared" si="21"/>
        <v>1.0644236084745764</v>
      </c>
    </row>
    <row r="118" spans="1:13" ht="12.75">
      <c r="A118" s="71">
        <f t="shared" si="27"/>
        <v>8</v>
      </c>
      <c r="B118" s="9" t="s">
        <v>88</v>
      </c>
      <c r="C118" s="92">
        <v>861</v>
      </c>
      <c r="D118" s="10">
        <f t="shared" si="23"/>
        <v>452.71842</v>
      </c>
      <c r="E118" s="10">
        <v>347.71</v>
      </c>
      <c r="F118" s="10">
        <f t="shared" si="25"/>
        <v>105.00841999999999</v>
      </c>
      <c r="G118" s="10">
        <v>408.27</v>
      </c>
      <c r="H118" s="67">
        <f t="shared" si="17"/>
        <v>914.0585630999999</v>
      </c>
      <c r="I118" s="10">
        <f t="shared" si="26"/>
        <v>477.6179330999999</v>
      </c>
      <c r="J118" s="10">
        <f t="shared" si="24"/>
        <v>366.83404999999993</v>
      </c>
      <c r="K118" s="10">
        <f t="shared" si="19"/>
        <v>110.78388309999998</v>
      </c>
      <c r="L118" s="111">
        <f t="shared" si="20"/>
        <v>436.44062999999994</v>
      </c>
      <c r="M118" s="102">
        <f t="shared" si="21"/>
        <v>1.0616243473867595</v>
      </c>
    </row>
    <row r="119" spans="1:13" ht="12.75">
      <c r="A119" s="71">
        <f t="shared" si="27"/>
        <v>9</v>
      </c>
      <c r="B119" s="9" t="s">
        <v>89</v>
      </c>
      <c r="C119" s="92">
        <v>252</v>
      </c>
      <c r="D119" s="10">
        <f t="shared" si="23"/>
        <v>132.71286</v>
      </c>
      <c r="E119" s="10">
        <v>101.93</v>
      </c>
      <c r="F119" s="10">
        <f t="shared" si="25"/>
        <v>30.78286</v>
      </c>
      <c r="G119" s="10">
        <v>119.67</v>
      </c>
      <c r="H119" s="67">
        <f t="shared" si="17"/>
        <v>267.9392973</v>
      </c>
      <c r="I119" s="10">
        <f t="shared" si="26"/>
        <v>140.0120673</v>
      </c>
      <c r="J119" s="10">
        <f t="shared" si="24"/>
        <v>107.53615</v>
      </c>
      <c r="K119" s="10">
        <f t="shared" si="19"/>
        <v>32.4759173</v>
      </c>
      <c r="L119" s="111">
        <f t="shared" si="20"/>
        <v>127.92723</v>
      </c>
      <c r="M119" s="102">
        <f t="shared" si="21"/>
        <v>1.0632511797619049</v>
      </c>
    </row>
    <row r="120" spans="1:13" ht="12.75">
      <c r="A120" s="71">
        <f t="shared" si="27"/>
        <v>10</v>
      </c>
      <c r="B120" s="9" t="s">
        <v>90</v>
      </c>
      <c r="C120" s="92">
        <v>84</v>
      </c>
      <c r="D120" s="10">
        <f t="shared" si="23"/>
        <v>44.228939999999994</v>
      </c>
      <c r="E120" s="10">
        <v>33.97</v>
      </c>
      <c r="F120" s="10">
        <f t="shared" si="25"/>
        <v>10.258939999999999</v>
      </c>
      <c r="G120" s="10">
        <v>39.89</v>
      </c>
      <c r="H120" s="67">
        <f t="shared" si="17"/>
        <v>89.3039417</v>
      </c>
      <c r="I120" s="10">
        <f t="shared" si="26"/>
        <v>46.6615317</v>
      </c>
      <c r="J120" s="10">
        <f t="shared" si="24"/>
        <v>35.83835</v>
      </c>
      <c r="K120" s="10">
        <f t="shared" si="19"/>
        <v>10.8231817</v>
      </c>
      <c r="L120" s="111">
        <f t="shared" si="20"/>
        <v>42.64241</v>
      </c>
      <c r="M120" s="102">
        <f t="shared" si="21"/>
        <v>1.063142163095238</v>
      </c>
    </row>
    <row r="121" spans="1:13" ht="12.75">
      <c r="A121" s="71">
        <f t="shared" si="27"/>
        <v>11</v>
      </c>
      <c r="B121" s="9" t="s">
        <v>91</v>
      </c>
      <c r="C121" s="92">
        <v>118</v>
      </c>
      <c r="D121" s="10">
        <f t="shared" si="23"/>
        <v>62.196540000000006</v>
      </c>
      <c r="E121" s="10">
        <v>47.77</v>
      </c>
      <c r="F121" s="10">
        <f t="shared" si="25"/>
        <v>14.426540000000001</v>
      </c>
      <c r="G121" s="10">
        <v>56.09</v>
      </c>
      <c r="H121" s="67">
        <f t="shared" si="17"/>
        <v>125.57755970000001</v>
      </c>
      <c r="I121" s="10">
        <f t="shared" si="26"/>
        <v>65.6173497</v>
      </c>
      <c r="J121" s="10">
        <f t="shared" si="24"/>
        <v>50.39735</v>
      </c>
      <c r="K121" s="10">
        <f t="shared" si="19"/>
        <v>15.2199997</v>
      </c>
      <c r="L121" s="111">
        <f t="shared" si="20"/>
        <v>59.960210000000004</v>
      </c>
      <c r="M121" s="102">
        <f t="shared" si="21"/>
        <v>1.0642166076271187</v>
      </c>
    </row>
    <row r="122" spans="1:13" ht="12.75">
      <c r="A122" s="71">
        <f t="shared" si="27"/>
        <v>12</v>
      </c>
      <c r="B122" s="9" t="s">
        <v>92</v>
      </c>
      <c r="C122" s="92">
        <v>168</v>
      </c>
      <c r="D122" s="10">
        <f t="shared" si="23"/>
        <v>88.4709</v>
      </c>
      <c r="E122" s="10">
        <v>67.95</v>
      </c>
      <c r="F122" s="10">
        <f t="shared" si="25"/>
        <v>20.5209</v>
      </c>
      <c r="G122" s="10">
        <v>79.78</v>
      </c>
      <c r="H122" s="67">
        <f t="shared" si="17"/>
        <v>178.62161949999998</v>
      </c>
      <c r="I122" s="10">
        <f t="shared" si="26"/>
        <v>93.33679949999998</v>
      </c>
      <c r="J122" s="10">
        <f t="shared" si="24"/>
        <v>71.68724999999999</v>
      </c>
      <c r="K122" s="10">
        <f t="shared" si="19"/>
        <v>21.649549499999996</v>
      </c>
      <c r="L122" s="111">
        <f t="shared" si="20"/>
        <v>85.28482</v>
      </c>
      <c r="M122" s="102">
        <f t="shared" si="21"/>
        <v>1.063223925595238</v>
      </c>
    </row>
    <row r="123" spans="1:13" ht="12.75">
      <c r="A123" s="71">
        <f t="shared" si="27"/>
        <v>13</v>
      </c>
      <c r="B123" s="9" t="s">
        <v>93</v>
      </c>
      <c r="C123" s="92">
        <v>175</v>
      </c>
      <c r="D123" s="10">
        <f t="shared" si="23"/>
        <v>91.93422</v>
      </c>
      <c r="E123" s="10">
        <v>70.61</v>
      </c>
      <c r="F123" s="10">
        <f t="shared" si="25"/>
        <v>21.32422</v>
      </c>
      <c r="G123" s="10">
        <v>82.9</v>
      </c>
      <c r="H123" s="67">
        <f t="shared" si="17"/>
        <v>185.6107021</v>
      </c>
      <c r="I123" s="10">
        <f t="shared" si="26"/>
        <v>96.99060209999999</v>
      </c>
      <c r="J123" s="10">
        <f t="shared" si="24"/>
        <v>74.49355</v>
      </c>
      <c r="K123" s="10">
        <f t="shared" si="19"/>
        <v>22.497052099999998</v>
      </c>
      <c r="L123" s="111">
        <f t="shared" si="20"/>
        <v>88.62010000000001</v>
      </c>
      <c r="M123" s="102">
        <f t="shared" si="21"/>
        <v>1.0606325834285715</v>
      </c>
    </row>
    <row r="124" spans="1:13" ht="12.75">
      <c r="A124" s="71">
        <f t="shared" si="27"/>
        <v>14</v>
      </c>
      <c r="B124" s="9" t="s">
        <v>384</v>
      </c>
      <c r="C124" s="92">
        <v>46</v>
      </c>
      <c r="D124" s="10">
        <f t="shared" si="23"/>
        <v>24.191159999999996</v>
      </c>
      <c r="E124" s="10">
        <v>18.58</v>
      </c>
      <c r="F124" s="10">
        <f t="shared" si="25"/>
        <v>5.611159999999999</v>
      </c>
      <c r="G124" s="10">
        <v>21.81</v>
      </c>
      <c r="H124" s="67">
        <f t="shared" si="17"/>
        <v>48.83656379999999</v>
      </c>
      <c r="I124" s="10">
        <f t="shared" si="26"/>
        <v>25.521673799999995</v>
      </c>
      <c r="J124" s="10">
        <f t="shared" si="24"/>
        <v>19.601899999999997</v>
      </c>
      <c r="K124" s="10">
        <f t="shared" si="19"/>
        <v>5.919773799999999</v>
      </c>
      <c r="L124" s="111">
        <f t="shared" si="20"/>
        <v>23.31489</v>
      </c>
      <c r="M124" s="102">
        <f t="shared" si="21"/>
        <v>1.0616644304347824</v>
      </c>
    </row>
    <row r="125" spans="1:13" ht="12.75">
      <c r="A125" s="71">
        <f t="shared" si="27"/>
        <v>15</v>
      </c>
      <c r="B125" s="9" t="s">
        <v>385</v>
      </c>
      <c r="C125" s="92">
        <v>46</v>
      </c>
      <c r="D125" s="10">
        <f t="shared" si="23"/>
        <v>24.191159999999996</v>
      </c>
      <c r="E125" s="10">
        <v>18.58</v>
      </c>
      <c r="F125" s="10">
        <f t="shared" si="25"/>
        <v>5.611159999999999</v>
      </c>
      <c r="G125" s="10">
        <v>21.81</v>
      </c>
      <c r="H125" s="67">
        <f t="shared" si="17"/>
        <v>48.83656379999999</v>
      </c>
      <c r="I125" s="10">
        <f t="shared" si="26"/>
        <v>25.521673799999995</v>
      </c>
      <c r="J125" s="10">
        <f t="shared" si="24"/>
        <v>19.601899999999997</v>
      </c>
      <c r="K125" s="10">
        <f t="shared" si="19"/>
        <v>5.919773799999999</v>
      </c>
      <c r="L125" s="111">
        <f t="shared" si="20"/>
        <v>23.31489</v>
      </c>
      <c r="M125" s="102">
        <f t="shared" si="21"/>
        <v>1.0616644304347824</v>
      </c>
    </row>
    <row r="126" spans="1:13" ht="12.75">
      <c r="A126" s="71">
        <f t="shared" si="27"/>
        <v>16</v>
      </c>
      <c r="B126" s="9" t="s">
        <v>37</v>
      </c>
      <c r="C126" s="92">
        <v>175</v>
      </c>
      <c r="D126" s="10">
        <f t="shared" si="23"/>
        <v>91.93422</v>
      </c>
      <c r="E126" s="10">
        <v>70.61</v>
      </c>
      <c r="F126" s="10">
        <f t="shared" si="25"/>
        <v>21.32422</v>
      </c>
      <c r="G126" s="10">
        <v>82.9</v>
      </c>
      <c r="H126" s="67">
        <f t="shared" si="17"/>
        <v>185.6107021</v>
      </c>
      <c r="I126" s="10">
        <f t="shared" si="26"/>
        <v>96.99060209999999</v>
      </c>
      <c r="J126" s="10">
        <f t="shared" si="24"/>
        <v>74.49355</v>
      </c>
      <c r="K126" s="10">
        <f t="shared" si="19"/>
        <v>22.497052099999998</v>
      </c>
      <c r="L126" s="111">
        <f t="shared" si="20"/>
        <v>88.62010000000001</v>
      </c>
      <c r="M126" s="102">
        <f t="shared" si="21"/>
        <v>1.0606325834285715</v>
      </c>
    </row>
    <row r="127" spans="1:13" ht="12.75">
      <c r="A127" s="71">
        <f t="shared" si="27"/>
        <v>17</v>
      </c>
      <c r="B127" s="9" t="s">
        <v>94</v>
      </c>
      <c r="C127" s="92">
        <v>3431</v>
      </c>
      <c r="D127" s="10">
        <v>1803.98</v>
      </c>
      <c r="E127" s="10">
        <v>1385.55</v>
      </c>
      <c r="F127" s="10">
        <f t="shared" si="25"/>
        <v>418.43609999999995</v>
      </c>
      <c r="G127" s="10">
        <v>1626.83</v>
      </c>
      <c r="H127" s="67">
        <f t="shared" si="17"/>
        <v>3642.2866054999995</v>
      </c>
      <c r="I127" s="10">
        <f t="shared" si="26"/>
        <v>1903.2053354999998</v>
      </c>
      <c r="J127" s="10">
        <f t="shared" si="24"/>
        <v>1461.75525</v>
      </c>
      <c r="K127" s="10">
        <f t="shared" si="19"/>
        <v>441.45008549999994</v>
      </c>
      <c r="L127" s="111">
        <f t="shared" si="20"/>
        <v>1739.08127</v>
      </c>
      <c r="M127" s="102">
        <f t="shared" si="21"/>
        <v>1.061581639609443</v>
      </c>
    </row>
    <row r="128" spans="1:13" ht="25.5">
      <c r="A128" s="71">
        <f t="shared" si="27"/>
        <v>18</v>
      </c>
      <c r="B128" s="9" t="s">
        <v>95</v>
      </c>
      <c r="C128" s="92">
        <v>2571</v>
      </c>
      <c r="D128" s="10">
        <v>1351.95</v>
      </c>
      <c r="E128" s="10">
        <v>1038.37</v>
      </c>
      <c r="F128" s="10">
        <f>E128*30.2%</f>
        <v>313.58773999999994</v>
      </c>
      <c r="G128" s="10">
        <v>1219.19</v>
      </c>
      <c r="H128" s="67">
        <f t="shared" si="17"/>
        <v>2729.6295256999997</v>
      </c>
      <c r="I128" s="10">
        <f t="shared" si="26"/>
        <v>1426.3154156999997</v>
      </c>
      <c r="J128" s="10">
        <f t="shared" si="24"/>
        <v>1095.4803499999998</v>
      </c>
      <c r="K128" s="10">
        <f t="shared" si="19"/>
        <v>330.8350656999999</v>
      </c>
      <c r="L128" s="111">
        <f t="shared" si="20"/>
        <v>1303.31411</v>
      </c>
      <c r="M128" s="102">
        <f t="shared" si="21"/>
        <v>1.061699543251653</v>
      </c>
    </row>
    <row r="129" spans="1:13" ht="12.75">
      <c r="A129" s="71">
        <f t="shared" si="27"/>
        <v>19</v>
      </c>
      <c r="B129" s="9" t="s">
        <v>96</v>
      </c>
      <c r="C129" s="92">
        <v>184</v>
      </c>
      <c r="D129" s="10">
        <f t="shared" si="23"/>
        <v>96.76463999999999</v>
      </c>
      <c r="E129" s="10">
        <v>74.32</v>
      </c>
      <c r="F129" s="10">
        <f>E129*30.2%</f>
        <v>22.444639999999996</v>
      </c>
      <c r="G129" s="10">
        <v>87.26</v>
      </c>
      <c r="H129" s="67">
        <f t="shared" si="17"/>
        <v>195.3676352</v>
      </c>
      <c r="I129" s="10">
        <f t="shared" si="26"/>
        <v>102.08669519999998</v>
      </c>
      <c r="J129" s="10">
        <f t="shared" si="24"/>
        <v>78.40759999999999</v>
      </c>
      <c r="K129" s="10">
        <f t="shared" si="19"/>
        <v>23.679095199999995</v>
      </c>
      <c r="L129" s="111">
        <f t="shared" si="20"/>
        <v>93.28094</v>
      </c>
      <c r="M129" s="102">
        <f t="shared" si="21"/>
        <v>1.0617806260869564</v>
      </c>
    </row>
    <row r="130" spans="1:13" ht="12.75">
      <c r="A130" s="71">
        <f t="shared" si="27"/>
        <v>20</v>
      </c>
      <c r="B130" s="9" t="s">
        <v>97</v>
      </c>
      <c r="C130" s="92">
        <v>519</v>
      </c>
      <c r="D130" s="10">
        <f t="shared" si="23"/>
        <v>273.01638</v>
      </c>
      <c r="E130" s="10">
        <v>209.69</v>
      </c>
      <c r="F130" s="10">
        <f>E130*30.2%</f>
        <v>63.32638</v>
      </c>
      <c r="G130" s="10">
        <v>246.2</v>
      </c>
      <c r="H130" s="67">
        <f t="shared" si="17"/>
        <v>551.2200809</v>
      </c>
      <c r="I130" s="10">
        <f t="shared" si="26"/>
        <v>288.0322809</v>
      </c>
      <c r="J130" s="10">
        <f t="shared" si="24"/>
        <v>221.22295</v>
      </c>
      <c r="K130" s="10">
        <f t="shared" si="19"/>
        <v>66.80933089999999</v>
      </c>
      <c r="L130" s="111">
        <f t="shared" si="20"/>
        <v>263.1878</v>
      </c>
      <c r="M130" s="102">
        <f t="shared" si="21"/>
        <v>1.0620810807321772</v>
      </c>
    </row>
    <row r="131" spans="1:13" ht="12.75">
      <c r="A131" s="71"/>
      <c r="B131" s="11" t="s">
        <v>98</v>
      </c>
      <c r="C131" s="92"/>
      <c r="D131" s="10"/>
      <c r="E131" s="10"/>
      <c r="F131" s="10"/>
      <c r="G131" s="10"/>
      <c r="H131" s="67"/>
      <c r="I131" s="10"/>
      <c r="J131" s="10"/>
      <c r="K131" s="10"/>
      <c r="L131" s="111"/>
      <c r="M131" s="102"/>
    </row>
    <row r="132" spans="1:13" ht="12.75">
      <c r="A132" s="71">
        <v>1</v>
      </c>
      <c r="B132" s="9" t="s">
        <v>10</v>
      </c>
      <c r="C132" s="92">
        <v>188</v>
      </c>
      <c r="D132" s="10">
        <v>98.84</v>
      </c>
      <c r="E132" s="10">
        <v>75.92</v>
      </c>
      <c r="F132" s="10">
        <f aca="true" t="shared" si="28" ref="F132:F159">E132*30.2%</f>
        <v>22.92784</v>
      </c>
      <c r="G132" s="10">
        <v>89.13</v>
      </c>
      <c r="H132" s="67">
        <f t="shared" si="17"/>
        <v>199.56444119999998</v>
      </c>
      <c r="I132" s="10">
        <f aca="true" t="shared" si="29" ref="I132:I159">J132+K132</f>
        <v>104.28447119999998</v>
      </c>
      <c r="J132" s="10">
        <f t="shared" si="24"/>
        <v>80.09559999999999</v>
      </c>
      <c r="K132" s="10">
        <f t="shared" si="19"/>
        <v>24.188871199999998</v>
      </c>
      <c r="L132" s="111">
        <f t="shared" si="20"/>
        <v>95.27996999999999</v>
      </c>
      <c r="M132" s="102">
        <f t="shared" si="21"/>
        <v>1.061512985106383</v>
      </c>
    </row>
    <row r="133" spans="1:13" ht="12.75">
      <c r="A133" s="71">
        <f aca="true" t="shared" si="30" ref="A133:A159">A132+1</f>
        <v>2</v>
      </c>
      <c r="B133" s="9" t="s">
        <v>12</v>
      </c>
      <c r="C133" s="92">
        <v>78</v>
      </c>
      <c r="D133" s="10">
        <f t="shared" si="23"/>
        <v>40.778639999999996</v>
      </c>
      <c r="E133" s="10">
        <v>31.32</v>
      </c>
      <c r="F133" s="10">
        <f t="shared" si="28"/>
        <v>9.458639999999999</v>
      </c>
      <c r="G133" s="10">
        <v>36.78</v>
      </c>
      <c r="H133" s="67">
        <f t="shared" si="17"/>
        <v>82.3392852</v>
      </c>
      <c r="I133" s="10">
        <f t="shared" si="29"/>
        <v>43.0214652</v>
      </c>
      <c r="J133" s="10">
        <f t="shared" si="24"/>
        <v>33.0426</v>
      </c>
      <c r="K133" s="10">
        <f t="shared" si="19"/>
        <v>9.9788652</v>
      </c>
      <c r="L133" s="111">
        <f t="shared" si="20"/>
        <v>39.31782</v>
      </c>
      <c r="M133" s="102">
        <f t="shared" si="21"/>
        <v>1.0556318615384617</v>
      </c>
    </row>
    <row r="134" spans="1:13" ht="12.75">
      <c r="A134" s="71">
        <f t="shared" si="30"/>
        <v>3</v>
      </c>
      <c r="B134" s="9" t="s">
        <v>99</v>
      </c>
      <c r="C134" s="92">
        <v>297</v>
      </c>
      <c r="D134" s="10">
        <f t="shared" si="23"/>
        <v>156.20094</v>
      </c>
      <c r="E134" s="10">
        <v>119.97</v>
      </c>
      <c r="F134" s="10">
        <f t="shared" si="28"/>
        <v>36.23094</v>
      </c>
      <c r="G134" s="10">
        <v>140.87</v>
      </c>
      <c r="H134" s="67">
        <f t="shared" si="17"/>
        <v>315.3820217</v>
      </c>
      <c r="I134" s="10">
        <f t="shared" si="29"/>
        <v>164.79199169999998</v>
      </c>
      <c r="J134" s="10">
        <f t="shared" si="24"/>
        <v>126.56835</v>
      </c>
      <c r="K134" s="10">
        <f t="shared" si="19"/>
        <v>38.223641699999995</v>
      </c>
      <c r="L134" s="111">
        <f t="shared" si="20"/>
        <v>150.59002999999998</v>
      </c>
      <c r="M134" s="102">
        <f t="shared" si="21"/>
        <v>1.061892328956229</v>
      </c>
    </row>
    <row r="135" spans="1:13" ht="12.75">
      <c r="A135" s="71">
        <f t="shared" si="30"/>
        <v>4</v>
      </c>
      <c r="B135" s="9" t="s">
        <v>100</v>
      </c>
      <c r="C135" s="92">
        <v>496</v>
      </c>
      <c r="D135" s="10">
        <f t="shared" si="23"/>
        <v>260.58227999999997</v>
      </c>
      <c r="E135" s="10">
        <v>200.14</v>
      </c>
      <c r="F135" s="10">
        <f t="shared" si="28"/>
        <v>60.44228</v>
      </c>
      <c r="G135" s="10">
        <v>234.99</v>
      </c>
      <c r="H135" s="67">
        <f t="shared" si="17"/>
        <v>526.1186154</v>
      </c>
      <c r="I135" s="10">
        <f t="shared" si="29"/>
        <v>274.9143054</v>
      </c>
      <c r="J135" s="10">
        <f t="shared" si="24"/>
        <v>211.1477</v>
      </c>
      <c r="K135" s="10">
        <f t="shared" si="19"/>
        <v>63.766605399999996</v>
      </c>
      <c r="L135" s="111">
        <f t="shared" si="20"/>
        <v>251.20431</v>
      </c>
      <c r="M135" s="102">
        <f t="shared" si="21"/>
        <v>1.0607230149193547</v>
      </c>
    </row>
    <row r="136" spans="1:13" ht="12.75">
      <c r="A136" s="71">
        <f t="shared" si="30"/>
        <v>5</v>
      </c>
      <c r="B136" s="9" t="s">
        <v>386</v>
      </c>
      <c r="C136" s="92">
        <v>364</v>
      </c>
      <c r="D136" s="10">
        <f t="shared" si="23"/>
        <v>191.44608</v>
      </c>
      <c r="E136" s="10">
        <v>147.04</v>
      </c>
      <c r="F136" s="10">
        <f t="shared" si="28"/>
        <v>44.406079999999996</v>
      </c>
      <c r="G136" s="10">
        <v>172.65</v>
      </c>
      <c r="H136" s="67">
        <f t="shared" si="17"/>
        <v>386.53846439999995</v>
      </c>
      <c r="I136" s="10">
        <f t="shared" si="29"/>
        <v>201.97561439999998</v>
      </c>
      <c r="J136" s="10">
        <f t="shared" si="24"/>
        <v>155.1272</v>
      </c>
      <c r="K136" s="10">
        <f t="shared" si="19"/>
        <v>46.848414399999996</v>
      </c>
      <c r="L136" s="111">
        <f t="shared" si="20"/>
        <v>184.56285</v>
      </c>
      <c r="M136" s="102">
        <f t="shared" si="21"/>
        <v>1.061918858241758</v>
      </c>
    </row>
    <row r="137" spans="1:13" ht="12.75">
      <c r="A137" s="71">
        <f t="shared" si="30"/>
        <v>6</v>
      </c>
      <c r="B137" s="9" t="s">
        <v>101</v>
      </c>
      <c r="C137" s="92">
        <v>96</v>
      </c>
      <c r="D137" s="10">
        <v>50.46</v>
      </c>
      <c r="E137" s="10">
        <v>38.75</v>
      </c>
      <c r="F137" s="10">
        <f t="shared" si="28"/>
        <v>11.702499999999999</v>
      </c>
      <c r="G137" s="10">
        <v>45.5</v>
      </c>
      <c r="H137" s="67">
        <f t="shared" si="17"/>
        <v>101.86688749999999</v>
      </c>
      <c r="I137" s="10">
        <f t="shared" si="29"/>
        <v>53.22738749999999</v>
      </c>
      <c r="J137" s="10">
        <f t="shared" si="24"/>
        <v>40.881249999999994</v>
      </c>
      <c r="K137" s="10">
        <f t="shared" si="19"/>
        <v>12.346137499999998</v>
      </c>
      <c r="L137" s="111">
        <f t="shared" si="20"/>
        <v>48.6395</v>
      </c>
      <c r="M137" s="102">
        <f t="shared" si="21"/>
        <v>1.0611134114583332</v>
      </c>
    </row>
    <row r="138" spans="1:13" ht="25.5">
      <c r="A138" s="71">
        <f t="shared" si="30"/>
        <v>7</v>
      </c>
      <c r="B138" s="9" t="s">
        <v>387</v>
      </c>
      <c r="C138" s="92">
        <v>143</v>
      </c>
      <c r="D138" s="10">
        <v>75.34</v>
      </c>
      <c r="E138" s="10">
        <v>57.87</v>
      </c>
      <c r="F138" s="10">
        <f t="shared" si="28"/>
        <v>17.47674</v>
      </c>
      <c r="G138" s="10">
        <v>67.94</v>
      </c>
      <c r="H138" s="67">
        <f t="shared" si="17"/>
        <v>152.1186707</v>
      </c>
      <c r="I138" s="10">
        <f t="shared" si="29"/>
        <v>79.4908107</v>
      </c>
      <c r="J138" s="10">
        <f t="shared" si="24"/>
        <v>61.05284999999999</v>
      </c>
      <c r="K138" s="10">
        <f t="shared" si="19"/>
        <v>18.437960699999998</v>
      </c>
      <c r="L138" s="111">
        <f t="shared" si="20"/>
        <v>72.62786</v>
      </c>
      <c r="M138" s="102">
        <f t="shared" si="21"/>
        <v>1.0637669279720279</v>
      </c>
    </row>
    <row r="139" spans="1:13" ht="12.75">
      <c r="A139" s="71">
        <f t="shared" si="30"/>
        <v>8</v>
      </c>
      <c r="B139" s="9" t="s">
        <v>388</v>
      </c>
      <c r="C139" s="92">
        <v>171</v>
      </c>
      <c r="D139" s="10">
        <f t="shared" si="23"/>
        <v>89.86403999999999</v>
      </c>
      <c r="E139" s="10">
        <v>69.02</v>
      </c>
      <c r="F139" s="10">
        <f t="shared" si="28"/>
        <v>20.84404</v>
      </c>
      <c r="G139" s="10">
        <v>81.03</v>
      </c>
      <c r="H139" s="67">
        <f aca="true" t="shared" si="31" ref="H139:H200">I139+L139</f>
        <v>181.4276322</v>
      </c>
      <c r="I139" s="10">
        <f t="shared" si="29"/>
        <v>94.80656219999999</v>
      </c>
      <c r="J139" s="10">
        <f t="shared" si="24"/>
        <v>72.81609999999999</v>
      </c>
      <c r="K139" s="10">
        <f t="shared" si="19"/>
        <v>21.990462199999996</v>
      </c>
      <c r="L139" s="111">
        <f aca="true" t="shared" si="32" ref="L139:L202">G139*1.069</f>
        <v>86.62107</v>
      </c>
      <c r="M139" s="102">
        <f t="shared" si="21"/>
        <v>1.060980305263158</v>
      </c>
    </row>
    <row r="140" spans="1:13" ht="25.5">
      <c r="A140" s="71">
        <f t="shared" si="30"/>
        <v>9</v>
      </c>
      <c r="B140" s="9" t="s">
        <v>389</v>
      </c>
      <c r="C140" s="92">
        <v>141</v>
      </c>
      <c r="D140" s="10">
        <v>73.96</v>
      </c>
      <c r="E140" s="10">
        <v>56.81</v>
      </c>
      <c r="F140" s="10">
        <f t="shared" si="28"/>
        <v>17.15662</v>
      </c>
      <c r="G140" s="10">
        <v>66.69</v>
      </c>
      <c r="H140" s="67">
        <f t="shared" si="31"/>
        <v>149.3263941</v>
      </c>
      <c r="I140" s="10">
        <f t="shared" si="29"/>
        <v>78.0347841</v>
      </c>
      <c r="J140" s="10">
        <f t="shared" si="24"/>
        <v>59.93455</v>
      </c>
      <c r="K140" s="10">
        <f aca="true" t="shared" si="33" ref="K140:K203">J140*30.2%</f>
        <v>18.1002341</v>
      </c>
      <c r="L140" s="111">
        <f t="shared" si="32"/>
        <v>71.29160999999999</v>
      </c>
      <c r="M140" s="102">
        <f aca="true" t="shared" si="34" ref="M140:M203">H140/C140</f>
        <v>1.059052440425532</v>
      </c>
    </row>
    <row r="141" spans="1:13" ht="12.75">
      <c r="A141" s="69">
        <f t="shared" si="30"/>
        <v>10</v>
      </c>
      <c r="B141" s="9" t="s">
        <v>102</v>
      </c>
      <c r="C141" s="91">
        <v>91</v>
      </c>
      <c r="D141" s="10">
        <v>47.7</v>
      </c>
      <c r="E141" s="10">
        <v>36.63</v>
      </c>
      <c r="F141" s="10">
        <f t="shared" si="28"/>
        <v>11.06226</v>
      </c>
      <c r="G141" s="10">
        <v>43.01</v>
      </c>
      <c r="H141" s="67">
        <f t="shared" si="31"/>
        <v>96.29302429999998</v>
      </c>
      <c r="I141" s="10">
        <f t="shared" si="29"/>
        <v>50.315334299999996</v>
      </c>
      <c r="J141" s="10">
        <f t="shared" si="24"/>
        <v>38.64465</v>
      </c>
      <c r="K141" s="10">
        <f t="shared" si="33"/>
        <v>11.6706843</v>
      </c>
      <c r="L141" s="111">
        <f t="shared" si="32"/>
        <v>45.977689999999996</v>
      </c>
      <c r="M141" s="102">
        <f t="shared" si="34"/>
        <v>1.058165102197802</v>
      </c>
    </row>
    <row r="142" spans="1:13" ht="12.75">
      <c r="A142" s="69">
        <f t="shared" si="30"/>
        <v>11</v>
      </c>
      <c r="B142" s="9" t="s">
        <v>103</v>
      </c>
      <c r="C142" s="91">
        <v>84</v>
      </c>
      <c r="D142" s="10">
        <f aca="true" t="shared" si="35" ref="D142:D200">E142+F142</f>
        <v>44.228939999999994</v>
      </c>
      <c r="E142" s="10">
        <v>33.97</v>
      </c>
      <c r="F142" s="10">
        <f t="shared" si="28"/>
        <v>10.258939999999999</v>
      </c>
      <c r="G142" s="10">
        <v>39.89</v>
      </c>
      <c r="H142" s="67">
        <f t="shared" si="31"/>
        <v>89.3039417</v>
      </c>
      <c r="I142" s="10">
        <f t="shared" si="29"/>
        <v>46.6615317</v>
      </c>
      <c r="J142" s="10">
        <f t="shared" si="24"/>
        <v>35.83835</v>
      </c>
      <c r="K142" s="10">
        <f t="shared" si="33"/>
        <v>10.8231817</v>
      </c>
      <c r="L142" s="111">
        <f t="shared" si="32"/>
        <v>42.64241</v>
      </c>
      <c r="M142" s="102">
        <f t="shared" si="34"/>
        <v>1.063142163095238</v>
      </c>
    </row>
    <row r="143" spans="1:13" ht="12.75">
      <c r="A143" s="69">
        <f t="shared" si="30"/>
        <v>12</v>
      </c>
      <c r="B143" s="9" t="s">
        <v>104</v>
      </c>
      <c r="C143" s="91">
        <v>75</v>
      </c>
      <c r="D143" s="10">
        <f t="shared" si="35"/>
        <v>39.398520000000005</v>
      </c>
      <c r="E143" s="10">
        <v>30.26</v>
      </c>
      <c r="F143" s="10">
        <f t="shared" si="28"/>
        <v>9.13852</v>
      </c>
      <c r="G143" s="10">
        <v>35.53</v>
      </c>
      <c r="H143" s="67">
        <f t="shared" si="31"/>
        <v>79.5470086</v>
      </c>
      <c r="I143" s="10">
        <f t="shared" si="29"/>
        <v>41.5654386</v>
      </c>
      <c r="J143" s="10">
        <f t="shared" si="24"/>
        <v>31.9243</v>
      </c>
      <c r="K143" s="10">
        <f t="shared" si="33"/>
        <v>9.6411386</v>
      </c>
      <c r="L143" s="111">
        <f t="shared" si="32"/>
        <v>37.98157</v>
      </c>
      <c r="M143" s="102">
        <f t="shared" si="34"/>
        <v>1.0606267813333332</v>
      </c>
    </row>
    <row r="144" spans="1:13" ht="12.75">
      <c r="A144" s="69">
        <f t="shared" si="30"/>
        <v>13</v>
      </c>
      <c r="B144" s="9" t="s">
        <v>105</v>
      </c>
      <c r="C144" s="91">
        <v>128</v>
      </c>
      <c r="D144" s="10">
        <v>67.05</v>
      </c>
      <c r="E144" s="10">
        <v>51.49</v>
      </c>
      <c r="F144" s="10">
        <f t="shared" si="28"/>
        <v>15.54998</v>
      </c>
      <c r="G144" s="10">
        <v>60.46</v>
      </c>
      <c r="H144" s="67">
        <f t="shared" si="31"/>
        <v>135.3589189</v>
      </c>
      <c r="I144" s="10">
        <f t="shared" si="29"/>
        <v>70.7271789</v>
      </c>
      <c r="J144" s="10">
        <f t="shared" si="24"/>
        <v>54.32195</v>
      </c>
      <c r="K144" s="10">
        <f t="shared" si="33"/>
        <v>16.4052289</v>
      </c>
      <c r="L144" s="111">
        <f t="shared" si="32"/>
        <v>64.63174</v>
      </c>
      <c r="M144" s="102">
        <f t="shared" si="34"/>
        <v>1.05749155390625</v>
      </c>
    </row>
    <row r="145" spans="1:13" ht="25.5">
      <c r="A145" s="69">
        <f t="shared" si="30"/>
        <v>14</v>
      </c>
      <c r="B145" s="9" t="s">
        <v>390</v>
      </c>
      <c r="C145" s="91">
        <v>197</v>
      </c>
      <c r="D145" s="10">
        <v>103.67</v>
      </c>
      <c r="E145" s="10">
        <v>79.63</v>
      </c>
      <c r="F145" s="10">
        <f t="shared" si="28"/>
        <v>24.04826</v>
      </c>
      <c r="G145" s="10">
        <v>93.49</v>
      </c>
      <c r="H145" s="67">
        <f t="shared" si="31"/>
        <v>209.32137429999997</v>
      </c>
      <c r="I145" s="10">
        <f t="shared" si="29"/>
        <v>109.38056429999999</v>
      </c>
      <c r="J145" s="10">
        <f t="shared" si="24"/>
        <v>84.00965</v>
      </c>
      <c r="K145" s="10">
        <f t="shared" si="33"/>
        <v>25.370914299999995</v>
      </c>
      <c r="L145" s="111">
        <f t="shared" si="32"/>
        <v>99.94080999999998</v>
      </c>
      <c r="M145" s="102">
        <f t="shared" si="34"/>
        <v>1.0625450472081217</v>
      </c>
    </row>
    <row r="146" spans="1:13" ht="12.75">
      <c r="A146" s="69">
        <f t="shared" si="30"/>
        <v>15</v>
      </c>
      <c r="B146" s="9" t="s">
        <v>391</v>
      </c>
      <c r="C146" s="91">
        <v>104</v>
      </c>
      <c r="D146" s="10">
        <v>54.6</v>
      </c>
      <c r="E146" s="10">
        <v>41.93</v>
      </c>
      <c r="F146" s="10">
        <f t="shared" si="28"/>
        <v>12.66286</v>
      </c>
      <c r="G146" s="10">
        <v>49.24</v>
      </c>
      <c r="H146" s="67">
        <f t="shared" si="31"/>
        <v>110.2330273</v>
      </c>
      <c r="I146" s="10">
        <f t="shared" si="29"/>
        <v>57.595467299999996</v>
      </c>
      <c r="J146" s="10">
        <f t="shared" si="24"/>
        <v>44.236149999999995</v>
      </c>
      <c r="K146" s="10">
        <f t="shared" si="33"/>
        <v>13.359317299999999</v>
      </c>
      <c r="L146" s="111">
        <f t="shared" si="32"/>
        <v>52.63756</v>
      </c>
      <c r="M146" s="102">
        <f t="shared" si="34"/>
        <v>1.0599329548076923</v>
      </c>
    </row>
    <row r="147" spans="1:13" ht="12.75">
      <c r="A147" s="69">
        <f t="shared" si="30"/>
        <v>16</v>
      </c>
      <c r="B147" s="9" t="s">
        <v>85</v>
      </c>
      <c r="C147" s="91">
        <v>75</v>
      </c>
      <c r="D147" s="10">
        <f t="shared" si="35"/>
        <v>39.398520000000005</v>
      </c>
      <c r="E147" s="10">
        <v>30.26</v>
      </c>
      <c r="F147" s="10">
        <f t="shared" si="28"/>
        <v>9.13852</v>
      </c>
      <c r="G147" s="10">
        <v>35.53</v>
      </c>
      <c r="H147" s="67">
        <f t="shared" si="31"/>
        <v>79.5470086</v>
      </c>
      <c r="I147" s="10">
        <f t="shared" si="29"/>
        <v>41.5654386</v>
      </c>
      <c r="J147" s="10">
        <f t="shared" si="24"/>
        <v>31.9243</v>
      </c>
      <c r="K147" s="10">
        <f t="shared" si="33"/>
        <v>9.6411386</v>
      </c>
      <c r="L147" s="111">
        <f t="shared" si="32"/>
        <v>37.98157</v>
      </c>
      <c r="M147" s="102">
        <f t="shared" si="34"/>
        <v>1.0606267813333332</v>
      </c>
    </row>
    <row r="148" spans="1:13" ht="12.75">
      <c r="A148" s="69">
        <f t="shared" si="30"/>
        <v>17</v>
      </c>
      <c r="B148" s="12" t="s">
        <v>453</v>
      </c>
      <c r="C148" s="91">
        <v>1562</v>
      </c>
      <c r="D148" s="10">
        <f t="shared" si="35"/>
        <v>853.6042199999999</v>
      </c>
      <c r="E148" s="10">
        <v>655.61</v>
      </c>
      <c r="F148" s="10">
        <f t="shared" si="28"/>
        <v>197.99421999999998</v>
      </c>
      <c r="G148" s="10">
        <v>708.83</v>
      </c>
      <c r="H148" s="67">
        <f t="shared" si="31"/>
        <v>1658.2917221</v>
      </c>
      <c r="I148" s="10">
        <f t="shared" si="29"/>
        <v>900.5524521</v>
      </c>
      <c r="J148" s="10">
        <f t="shared" si="24"/>
        <v>691.66855</v>
      </c>
      <c r="K148" s="10">
        <f t="shared" si="33"/>
        <v>208.8839021</v>
      </c>
      <c r="L148" s="111">
        <f t="shared" si="32"/>
        <v>757.73927</v>
      </c>
      <c r="M148" s="102">
        <f t="shared" si="34"/>
        <v>1.0616464290012804</v>
      </c>
    </row>
    <row r="149" spans="1:13" ht="12.75">
      <c r="A149" s="69">
        <f t="shared" si="30"/>
        <v>18</v>
      </c>
      <c r="B149" s="12" t="s">
        <v>454</v>
      </c>
      <c r="C149" s="91">
        <v>1680</v>
      </c>
      <c r="D149" s="10">
        <f t="shared" si="35"/>
        <v>917.89</v>
      </c>
      <c r="E149" s="10">
        <v>704.98</v>
      </c>
      <c r="F149" s="10">
        <v>212.91</v>
      </c>
      <c r="G149" s="10">
        <v>762.2</v>
      </c>
      <c r="H149" s="67">
        <f t="shared" si="31"/>
        <v>1783.1593778</v>
      </c>
      <c r="I149" s="10">
        <f t="shared" si="29"/>
        <v>968.3675777999999</v>
      </c>
      <c r="J149" s="10">
        <f t="shared" si="24"/>
        <v>743.7538999999999</v>
      </c>
      <c r="K149" s="10">
        <f t="shared" si="33"/>
        <v>224.61367779999998</v>
      </c>
      <c r="L149" s="111">
        <f t="shared" si="32"/>
        <v>814.7918</v>
      </c>
      <c r="M149" s="102">
        <f t="shared" si="34"/>
        <v>1.061404391547619</v>
      </c>
    </row>
    <row r="150" spans="1:13" ht="12.75">
      <c r="A150" s="69">
        <f t="shared" si="30"/>
        <v>19</v>
      </c>
      <c r="B150" s="12" t="s">
        <v>455</v>
      </c>
      <c r="C150" s="91">
        <v>1738</v>
      </c>
      <c r="D150" s="10">
        <f t="shared" si="35"/>
        <v>949.69182</v>
      </c>
      <c r="E150" s="10">
        <v>729.41</v>
      </c>
      <c r="F150" s="10">
        <f t="shared" si="28"/>
        <v>220.28181999999998</v>
      </c>
      <c r="G150" s="10">
        <v>788.61</v>
      </c>
      <c r="H150" s="67">
        <f t="shared" si="31"/>
        <v>1844.9489601</v>
      </c>
      <c r="I150" s="10">
        <f t="shared" si="29"/>
        <v>1001.9248700999999</v>
      </c>
      <c r="J150" s="10">
        <f t="shared" si="24"/>
        <v>769.5275499999999</v>
      </c>
      <c r="K150" s="10">
        <f t="shared" si="33"/>
        <v>232.39732009999997</v>
      </c>
      <c r="L150" s="111">
        <f t="shared" si="32"/>
        <v>843.02409</v>
      </c>
      <c r="M150" s="102">
        <f t="shared" si="34"/>
        <v>1.0615356502301496</v>
      </c>
    </row>
    <row r="151" spans="1:13" ht="12.75">
      <c r="A151" s="69">
        <f t="shared" si="30"/>
        <v>20</v>
      </c>
      <c r="B151" s="12" t="s">
        <v>456</v>
      </c>
      <c r="C151" s="91">
        <v>2291</v>
      </c>
      <c r="D151" s="10">
        <f t="shared" si="35"/>
        <v>1251.72978</v>
      </c>
      <c r="E151" s="10">
        <v>961.39</v>
      </c>
      <c r="F151" s="10">
        <f t="shared" si="28"/>
        <v>290.33977999999996</v>
      </c>
      <c r="G151" s="10">
        <v>1039.42</v>
      </c>
      <c r="H151" s="67">
        <f t="shared" si="31"/>
        <v>2431.7148979</v>
      </c>
      <c r="I151" s="10">
        <f t="shared" si="29"/>
        <v>1320.5749179</v>
      </c>
      <c r="J151" s="10">
        <f t="shared" si="24"/>
        <v>1014.26645</v>
      </c>
      <c r="K151" s="10">
        <f t="shared" si="33"/>
        <v>306.3084679</v>
      </c>
      <c r="L151" s="111">
        <f t="shared" si="32"/>
        <v>1111.13998</v>
      </c>
      <c r="M151" s="102">
        <f t="shared" si="34"/>
        <v>1.0614207323876037</v>
      </c>
    </row>
    <row r="152" spans="1:13" ht="12.75">
      <c r="A152" s="69">
        <f t="shared" si="30"/>
        <v>21</v>
      </c>
      <c r="B152" s="12" t="s">
        <v>457</v>
      </c>
      <c r="C152" s="91">
        <v>1671</v>
      </c>
      <c r="D152" s="10">
        <v>913.05</v>
      </c>
      <c r="E152" s="10">
        <v>701.26</v>
      </c>
      <c r="F152" s="10">
        <f t="shared" si="28"/>
        <v>211.78052</v>
      </c>
      <c r="G152" s="10">
        <v>758.18</v>
      </c>
      <c r="H152" s="67">
        <f t="shared" si="31"/>
        <v>1773.7521686</v>
      </c>
      <c r="I152" s="10">
        <f t="shared" si="29"/>
        <v>963.2577486</v>
      </c>
      <c r="J152" s="10">
        <f t="shared" si="24"/>
        <v>739.8293</v>
      </c>
      <c r="K152" s="10">
        <f t="shared" si="33"/>
        <v>223.4284486</v>
      </c>
      <c r="L152" s="111">
        <f t="shared" si="32"/>
        <v>810.4944199999999</v>
      </c>
      <c r="M152" s="102">
        <f t="shared" si="34"/>
        <v>1.0614914234590065</v>
      </c>
    </row>
    <row r="153" spans="1:13" ht="12.75">
      <c r="A153" s="69">
        <f t="shared" si="30"/>
        <v>22</v>
      </c>
      <c r="B153" s="12" t="s">
        <v>458</v>
      </c>
      <c r="C153" s="91">
        <v>1666</v>
      </c>
      <c r="D153" s="10">
        <v>910.29</v>
      </c>
      <c r="E153" s="10">
        <v>699.14</v>
      </c>
      <c r="F153" s="10">
        <f t="shared" si="28"/>
        <v>211.14028</v>
      </c>
      <c r="G153" s="10">
        <v>755.89</v>
      </c>
      <c r="H153" s="67">
        <f t="shared" si="31"/>
        <v>1768.3921053999998</v>
      </c>
      <c r="I153" s="10">
        <f t="shared" si="29"/>
        <v>960.3456953999998</v>
      </c>
      <c r="J153" s="10">
        <f t="shared" si="24"/>
        <v>737.5926999999999</v>
      </c>
      <c r="K153" s="10">
        <f t="shared" si="33"/>
        <v>222.75299539999997</v>
      </c>
      <c r="L153" s="111">
        <f t="shared" si="32"/>
        <v>808.0464099999999</v>
      </c>
      <c r="M153" s="102">
        <f t="shared" si="34"/>
        <v>1.0614598471788714</v>
      </c>
    </row>
    <row r="154" spans="1:13" ht="12.75">
      <c r="A154" s="69">
        <f t="shared" si="30"/>
        <v>23</v>
      </c>
      <c r="B154" s="12" t="s">
        <v>459</v>
      </c>
      <c r="C154" s="91">
        <v>2289</v>
      </c>
      <c r="D154" s="10">
        <f t="shared" si="35"/>
        <v>1250.34966</v>
      </c>
      <c r="E154" s="10">
        <v>960.33</v>
      </c>
      <c r="F154" s="10">
        <f t="shared" si="28"/>
        <v>290.01966</v>
      </c>
      <c r="G154" s="10">
        <v>1038.27</v>
      </c>
      <c r="H154" s="67">
        <f t="shared" si="31"/>
        <v>2429.0295213</v>
      </c>
      <c r="I154" s="10">
        <f t="shared" si="29"/>
        <v>1319.1188913</v>
      </c>
      <c r="J154" s="10">
        <f t="shared" si="24"/>
        <v>1013.14815</v>
      </c>
      <c r="K154" s="10">
        <f t="shared" si="33"/>
        <v>305.9707413</v>
      </c>
      <c r="L154" s="111">
        <f t="shared" si="32"/>
        <v>1109.9106299999999</v>
      </c>
      <c r="M154" s="102">
        <f t="shared" si="34"/>
        <v>1.0611749765399738</v>
      </c>
    </row>
    <row r="155" spans="1:13" ht="12.75">
      <c r="A155" s="69">
        <f t="shared" si="30"/>
        <v>24</v>
      </c>
      <c r="B155" s="12" t="s">
        <v>460</v>
      </c>
      <c r="C155" s="91">
        <v>454</v>
      </c>
      <c r="D155" s="10">
        <f t="shared" si="35"/>
        <v>248.13</v>
      </c>
      <c r="E155" s="10">
        <v>190.58</v>
      </c>
      <c r="F155" s="10">
        <v>57.55</v>
      </c>
      <c r="G155" s="10">
        <v>206.05</v>
      </c>
      <c r="H155" s="67">
        <f t="shared" si="31"/>
        <v>482.0500438</v>
      </c>
      <c r="I155" s="10">
        <f t="shared" si="29"/>
        <v>261.78259380000003</v>
      </c>
      <c r="J155" s="10">
        <f t="shared" si="24"/>
        <v>201.0619</v>
      </c>
      <c r="K155" s="10">
        <f t="shared" si="33"/>
        <v>60.7206938</v>
      </c>
      <c r="L155" s="111">
        <f t="shared" si="32"/>
        <v>220.26745</v>
      </c>
      <c r="M155" s="102">
        <f t="shared" si="34"/>
        <v>1.061784237444934</v>
      </c>
    </row>
    <row r="156" spans="1:13" ht="12.75">
      <c r="A156" s="69">
        <f t="shared" si="30"/>
        <v>25</v>
      </c>
      <c r="B156" s="12" t="s">
        <v>461</v>
      </c>
      <c r="C156" s="91">
        <v>442</v>
      </c>
      <c r="D156" s="10">
        <f t="shared" si="35"/>
        <v>241.22154</v>
      </c>
      <c r="E156" s="10">
        <v>185.27</v>
      </c>
      <c r="F156" s="10">
        <f t="shared" si="28"/>
        <v>55.95154</v>
      </c>
      <c r="G156" s="10">
        <v>200.31</v>
      </c>
      <c r="H156" s="67">
        <f t="shared" si="31"/>
        <v>468.62011469999993</v>
      </c>
      <c r="I156" s="10">
        <f t="shared" si="29"/>
        <v>254.48872469999998</v>
      </c>
      <c r="J156" s="10">
        <f t="shared" si="24"/>
        <v>195.45985</v>
      </c>
      <c r="K156" s="10">
        <f t="shared" si="33"/>
        <v>59.028874699999996</v>
      </c>
      <c r="L156" s="111">
        <f t="shared" si="32"/>
        <v>214.13138999999998</v>
      </c>
      <c r="M156" s="102">
        <f t="shared" si="34"/>
        <v>1.0602265038461538</v>
      </c>
    </row>
    <row r="157" spans="1:13" ht="12.75">
      <c r="A157" s="69">
        <f t="shared" si="30"/>
        <v>26</v>
      </c>
      <c r="B157" s="12" t="s">
        <v>462</v>
      </c>
      <c r="C157" s="91">
        <v>442</v>
      </c>
      <c r="D157" s="10">
        <f t="shared" si="35"/>
        <v>241.22154</v>
      </c>
      <c r="E157" s="10">
        <v>185.27</v>
      </c>
      <c r="F157" s="10">
        <f t="shared" si="28"/>
        <v>55.95154</v>
      </c>
      <c r="G157" s="10">
        <v>200.31</v>
      </c>
      <c r="H157" s="67">
        <f t="shared" si="31"/>
        <v>468.62011469999993</v>
      </c>
      <c r="I157" s="10">
        <f t="shared" si="29"/>
        <v>254.48872469999998</v>
      </c>
      <c r="J157" s="10">
        <f t="shared" si="24"/>
        <v>195.45985</v>
      </c>
      <c r="K157" s="10">
        <f t="shared" si="33"/>
        <v>59.028874699999996</v>
      </c>
      <c r="L157" s="111">
        <f t="shared" si="32"/>
        <v>214.13138999999998</v>
      </c>
      <c r="M157" s="102">
        <f t="shared" si="34"/>
        <v>1.0602265038461538</v>
      </c>
    </row>
    <row r="158" spans="1:13" ht="12.75">
      <c r="A158" s="69">
        <f t="shared" si="30"/>
        <v>27</v>
      </c>
      <c r="B158" s="12" t="s">
        <v>463</v>
      </c>
      <c r="C158" s="91">
        <v>476</v>
      </c>
      <c r="D158" s="10">
        <f t="shared" si="35"/>
        <v>259.89222</v>
      </c>
      <c r="E158" s="10">
        <v>199.61</v>
      </c>
      <c r="F158" s="10">
        <f t="shared" si="28"/>
        <v>60.28222</v>
      </c>
      <c r="G158" s="10">
        <v>215.8</v>
      </c>
      <c r="H158" s="67">
        <f t="shared" si="31"/>
        <v>504.8764921</v>
      </c>
      <c r="I158" s="10">
        <f t="shared" si="29"/>
        <v>274.1862921</v>
      </c>
      <c r="J158" s="10">
        <f t="shared" si="24"/>
        <v>210.58855</v>
      </c>
      <c r="K158" s="10">
        <f t="shared" si="33"/>
        <v>63.5977421</v>
      </c>
      <c r="L158" s="111">
        <f t="shared" si="32"/>
        <v>230.6902</v>
      </c>
      <c r="M158" s="102">
        <f t="shared" si="34"/>
        <v>1.0606648993697478</v>
      </c>
    </row>
    <row r="159" spans="1:13" ht="12.75">
      <c r="A159" s="69">
        <f t="shared" si="30"/>
        <v>28</v>
      </c>
      <c r="B159" s="12" t="s">
        <v>464</v>
      </c>
      <c r="C159" s="91">
        <v>6423</v>
      </c>
      <c r="D159" s="10">
        <f t="shared" si="35"/>
        <v>3509.12436</v>
      </c>
      <c r="E159" s="10">
        <v>2695.18</v>
      </c>
      <c r="F159" s="10">
        <f t="shared" si="28"/>
        <v>813.94436</v>
      </c>
      <c r="G159" s="10">
        <v>2913.93</v>
      </c>
      <c r="H159" s="67">
        <f t="shared" si="31"/>
        <v>6817.117369799999</v>
      </c>
      <c r="I159" s="10">
        <f t="shared" si="29"/>
        <v>3702.1261997999995</v>
      </c>
      <c r="J159" s="10">
        <f t="shared" si="24"/>
        <v>2843.4148999999998</v>
      </c>
      <c r="K159" s="10">
        <f t="shared" si="33"/>
        <v>858.7112997999999</v>
      </c>
      <c r="L159" s="111">
        <f t="shared" si="32"/>
        <v>3114.99117</v>
      </c>
      <c r="M159" s="102">
        <f t="shared" si="34"/>
        <v>1.0613603253619803</v>
      </c>
    </row>
    <row r="160" spans="1:13" ht="12.75">
      <c r="A160" s="69"/>
      <c r="B160" s="11" t="s">
        <v>106</v>
      </c>
      <c r="C160" s="91"/>
      <c r="D160" s="10"/>
      <c r="E160" s="10"/>
      <c r="F160" s="10"/>
      <c r="G160" s="10"/>
      <c r="H160" s="67"/>
      <c r="I160" s="10"/>
      <c r="J160" s="10"/>
      <c r="K160" s="10"/>
      <c r="L160" s="111"/>
      <c r="M160" s="102"/>
    </row>
    <row r="161" spans="1:13" ht="12.75">
      <c r="A161" s="69">
        <v>1</v>
      </c>
      <c r="B161" s="9" t="s">
        <v>10</v>
      </c>
      <c r="C161" s="91">
        <v>170</v>
      </c>
      <c r="D161" s="10">
        <f t="shared" si="35"/>
        <v>89.16096</v>
      </c>
      <c r="E161" s="10">
        <v>68.48</v>
      </c>
      <c r="F161" s="10">
        <f aca="true" t="shared" si="36" ref="F161:F187">E161*30.2%</f>
        <v>20.68096</v>
      </c>
      <c r="G161" s="10">
        <v>80.41</v>
      </c>
      <c r="H161" s="67">
        <f t="shared" si="31"/>
        <v>180.0231028</v>
      </c>
      <c r="I161" s="10">
        <f aca="true" t="shared" si="37" ref="I161:I187">J161+K161</f>
        <v>94.0648128</v>
      </c>
      <c r="J161" s="10">
        <f t="shared" si="24"/>
        <v>72.2464</v>
      </c>
      <c r="K161" s="10">
        <f t="shared" si="33"/>
        <v>21.818412799999997</v>
      </c>
      <c r="L161" s="111">
        <f t="shared" si="32"/>
        <v>85.95828999999999</v>
      </c>
      <c r="M161" s="102">
        <f t="shared" si="34"/>
        <v>1.058959428235294</v>
      </c>
    </row>
    <row r="162" spans="1:13" ht="12.75">
      <c r="A162" s="69">
        <f aca="true" t="shared" si="38" ref="A162:A186">A161+1</f>
        <v>2</v>
      </c>
      <c r="B162" s="9" t="s">
        <v>107</v>
      </c>
      <c r="C162" s="91">
        <v>46</v>
      </c>
      <c r="D162" s="10">
        <f t="shared" si="35"/>
        <v>24.191159999999996</v>
      </c>
      <c r="E162" s="10">
        <v>18.58</v>
      </c>
      <c r="F162" s="10">
        <f t="shared" si="36"/>
        <v>5.611159999999999</v>
      </c>
      <c r="G162" s="10">
        <v>21.81</v>
      </c>
      <c r="H162" s="67">
        <f t="shared" si="31"/>
        <v>48.83656379999999</v>
      </c>
      <c r="I162" s="10">
        <f t="shared" si="37"/>
        <v>25.521673799999995</v>
      </c>
      <c r="J162" s="10">
        <f t="shared" si="24"/>
        <v>19.601899999999997</v>
      </c>
      <c r="K162" s="10">
        <f t="shared" si="33"/>
        <v>5.919773799999999</v>
      </c>
      <c r="L162" s="111">
        <f t="shared" si="32"/>
        <v>23.31489</v>
      </c>
      <c r="M162" s="102">
        <f t="shared" si="34"/>
        <v>1.0616644304347824</v>
      </c>
    </row>
    <row r="163" spans="1:13" ht="12.75">
      <c r="A163" s="69">
        <f t="shared" si="38"/>
        <v>3</v>
      </c>
      <c r="B163" s="9" t="s">
        <v>108</v>
      </c>
      <c r="C163" s="91">
        <v>57</v>
      </c>
      <c r="D163" s="10">
        <f t="shared" si="35"/>
        <v>29.71164</v>
      </c>
      <c r="E163" s="10">
        <v>22.82</v>
      </c>
      <c r="F163" s="10">
        <f t="shared" si="36"/>
        <v>6.89164</v>
      </c>
      <c r="G163" s="10">
        <v>26.8</v>
      </c>
      <c r="H163" s="67">
        <v>60.3</v>
      </c>
      <c r="I163" s="10">
        <f t="shared" si="37"/>
        <v>31.3457802</v>
      </c>
      <c r="J163" s="10">
        <f aca="true" t="shared" si="39" ref="J163:J226">E163*1.055</f>
        <v>24.0751</v>
      </c>
      <c r="K163" s="10">
        <f t="shared" si="33"/>
        <v>7.270680199999999</v>
      </c>
      <c r="L163" s="111">
        <f t="shared" si="32"/>
        <v>28.6492</v>
      </c>
      <c r="M163" s="117">
        <f t="shared" si="34"/>
        <v>1.0578947368421052</v>
      </c>
    </row>
    <row r="164" spans="1:13" ht="12.75">
      <c r="A164" s="69">
        <f t="shared" si="38"/>
        <v>4</v>
      </c>
      <c r="B164" s="9" t="s">
        <v>109</v>
      </c>
      <c r="C164" s="91">
        <v>95</v>
      </c>
      <c r="D164" s="10">
        <v>49.77</v>
      </c>
      <c r="E164" s="10">
        <v>38.22</v>
      </c>
      <c r="F164" s="10">
        <f t="shared" si="36"/>
        <v>11.54244</v>
      </c>
      <c r="G164" s="10">
        <v>44.88</v>
      </c>
      <c r="H164" s="67">
        <f t="shared" si="31"/>
        <v>100.4760942</v>
      </c>
      <c r="I164" s="10">
        <f t="shared" si="37"/>
        <v>52.4993742</v>
      </c>
      <c r="J164" s="10">
        <f t="shared" si="39"/>
        <v>40.3221</v>
      </c>
      <c r="K164" s="10">
        <f t="shared" si="33"/>
        <v>12.1772742</v>
      </c>
      <c r="L164" s="111">
        <f t="shared" si="32"/>
        <v>47.97672</v>
      </c>
      <c r="M164" s="102">
        <f t="shared" si="34"/>
        <v>1.0576430968421053</v>
      </c>
    </row>
    <row r="165" spans="1:13" ht="12.75">
      <c r="A165" s="69">
        <f t="shared" si="38"/>
        <v>5</v>
      </c>
      <c r="B165" s="9" t="s">
        <v>773</v>
      </c>
      <c r="C165" s="91">
        <v>55</v>
      </c>
      <c r="D165" s="10">
        <f t="shared" si="35"/>
        <v>29.02158</v>
      </c>
      <c r="E165" s="10">
        <v>22.29</v>
      </c>
      <c r="F165" s="10">
        <f t="shared" si="36"/>
        <v>6.731579999999999</v>
      </c>
      <c r="G165" s="10">
        <v>26.18</v>
      </c>
      <c r="H165" s="67">
        <v>58.5</v>
      </c>
      <c r="I165" s="10">
        <f t="shared" si="37"/>
        <v>30.615949999999998</v>
      </c>
      <c r="J165" s="10">
        <f t="shared" si="39"/>
        <v>23.515949999999997</v>
      </c>
      <c r="K165" s="10">
        <v>7.1</v>
      </c>
      <c r="L165" s="111">
        <f t="shared" si="32"/>
        <v>27.98642</v>
      </c>
      <c r="M165" s="117">
        <f t="shared" si="34"/>
        <v>1.0636363636363637</v>
      </c>
    </row>
    <row r="166" spans="1:13" ht="12.75">
      <c r="A166" s="69">
        <f t="shared" si="38"/>
        <v>6</v>
      </c>
      <c r="B166" s="9" t="s">
        <v>110</v>
      </c>
      <c r="C166" s="91">
        <v>55</v>
      </c>
      <c r="D166" s="10">
        <f t="shared" si="35"/>
        <v>29.02158</v>
      </c>
      <c r="E166" s="10">
        <v>22.29</v>
      </c>
      <c r="F166" s="10">
        <f t="shared" si="36"/>
        <v>6.731579999999999</v>
      </c>
      <c r="G166" s="10">
        <v>26.18</v>
      </c>
      <c r="H166" s="67">
        <v>58.5</v>
      </c>
      <c r="I166" s="10">
        <f t="shared" si="37"/>
        <v>30.617766899999996</v>
      </c>
      <c r="J166" s="10">
        <f t="shared" si="39"/>
        <v>23.515949999999997</v>
      </c>
      <c r="K166" s="10">
        <f t="shared" si="33"/>
        <v>7.101816899999998</v>
      </c>
      <c r="L166" s="111">
        <f t="shared" si="32"/>
        <v>27.98642</v>
      </c>
      <c r="M166" s="117">
        <f t="shared" si="34"/>
        <v>1.0636363636363637</v>
      </c>
    </row>
    <row r="167" spans="1:13" ht="12.75">
      <c r="A167" s="69">
        <f t="shared" si="38"/>
        <v>7</v>
      </c>
      <c r="B167" s="9" t="s">
        <v>111</v>
      </c>
      <c r="C167" s="91">
        <v>54</v>
      </c>
      <c r="D167" s="10">
        <f t="shared" si="35"/>
        <v>28.33152</v>
      </c>
      <c r="E167" s="10">
        <v>21.76</v>
      </c>
      <c r="F167" s="10">
        <f t="shared" si="36"/>
        <v>6.5715200000000005</v>
      </c>
      <c r="G167" s="10">
        <v>25.55</v>
      </c>
      <c r="H167" s="67">
        <f t="shared" si="31"/>
        <v>57.20270360000001</v>
      </c>
      <c r="I167" s="10">
        <f t="shared" si="37"/>
        <v>29.889753600000002</v>
      </c>
      <c r="J167" s="10">
        <f t="shared" si="39"/>
        <v>22.9568</v>
      </c>
      <c r="K167" s="10">
        <f t="shared" si="33"/>
        <v>6.9329536</v>
      </c>
      <c r="L167" s="111">
        <f t="shared" si="32"/>
        <v>27.31295</v>
      </c>
      <c r="M167" s="117">
        <f t="shared" si="34"/>
        <v>1.059309325925926</v>
      </c>
    </row>
    <row r="168" spans="1:13" ht="12.75">
      <c r="A168" s="69">
        <f t="shared" si="38"/>
        <v>8</v>
      </c>
      <c r="B168" s="9" t="s">
        <v>112</v>
      </c>
      <c r="C168" s="91">
        <v>60</v>
      </c>
      <c r="D168" s="10">
        <f t="shared" si="35"/>
        <v>31.8</v>
      </c>
      <c r="E168" s="10">
        <v>24.42</v>
      </c>
      <c r="F168" s="10">
        <v>7.38</v>
      </c>
      <c r="G168" s="10">
        <v>28.67</v>
      </c>
      <c r="H168" s="67">
        <v>63.5</v>
      </c>
      <c r="I168" s="10">
        <f t="shared" si="37"/>
        <v>33.543556200000005</v>
      </c>
      <c r="J168" s="10">
        <f t="shared" si="39"/>
        <v>25.7631</v>
      </c>
      <c r="K168" s="10">
        <f t="shared" si="33"/>
        <v>7.780456200000001</v>
      </c>
      <c r="L168" s="111">
        <f t="shared" si="32"/>
        <v>30.64823</v>
      </c>
      <c r="M168" s="117">
        <f t="shared" si="34"/>
        <v>1.0583333333333333</v>
      </c>
    </row>
    <row r="169" spans="1:13" ht="12.75">
      <c r="A169" s="69">
        <f t="shared" si="38"/>
        <v>9</v>
      </c>
      <c r="B169" s="9" t="s">
        <v>113</v>
      </c>
      <c r="C169" s="91">
        <v>38</v>
      </c>
      <c r="D169" s="10">
        <f t="shared" si="35"/>
        <v>20.03778</v>
      </c>
      <c r="E169" s="10">
        <v>15.39</v>
      </c>
      <c r="F169" s="10">
        <f t="shared" si="36"/>
        <v>4.64778</v>
      </c>
      <c r="G169" s="10">
        <v>18.07</v>
      </c>
      <c r="H169" s="67">
        <f t="shared" si="31"/>
        <v>40.456687900000006</v>
      </c>
      <c r="I169" s="10">
        <f t="shared" si="37"/>
        <v>21.139857900000003</v>
      </c>
      <c r="J169" s="10">
        <f t="shared" si="39"/>
        <v>16.23645</v>
      </c>
      <c r="K169" s="10">
        <f t="shared" si="33"/>
        <v>4.9034079</v>
      </c>
      <c r="L169" s="111">
        <f t="shared" si="32"/>
        <v>19.31683</v>
      </c>
      <c r="M169" s="102">
        <f t="shared" si="34"/>
        <v>1.0646496815789475</v>
      </c>
    </row>
    <row r="170" spans="1:13" ht="12.75">
      <c r="A170" s="69">
        <f t="shared" si="38"/>
        <v>10</v>
      </c>
      <c r="B170" s="9" t="s">
        <v>114</v>
      </c>
      <c r="C170" s="91">
        <v>38</v>
      </c>
      <c r="D170" s="10">
        <f t="shared" si="35"/>
        <v>20.03778</v>
      </c>
      <c r="E170" s="10">
        <v>15.39</v>
      </c>
      <c r="F170" s="10">
        <f t="shared" si="36"/>
        <v>4.64778</v>
      </c>
      <c r="G170" s="10">
        <v>18.07</v>
      </c>
      <c r="H170" s="67">
        <f t="shared" si="31"/>
        <v>40.456687900000006</v>
      </c>
      <c r="I170" s="10">
        <f t="shared" si="37"/>
        <v>21.139857900000003</v>
      </c>
      <c r="J170" s="10">
        <f t="shared" si="39"/>
        <v>16.23645</v>
      </c>
      <c r="K170" s="10">
        <f t="shared" si="33"/>
        <v>4.9034079</v>
      </c>
      <c r="L170" s="111">
        <f t="shared" si="32"/>
        <v>19.31683</v>
      </c>
      <c r="M170" s="102">
        <f t="shared" si="34"/>
        <v>1.0646496815789475</v>
      </c>
    </row>
    <row r="171" spans="1:13" ht="12.75">
      <c r="A171" s="69">
        <f t="shared" si="38"/>
        <v>11</v>
      </c>
      <c r="B171" s="9" t="s">
        <v>115</v>
      </c>
      <c r="C171" s="91">
        <v>38</v>
      </c>
      <c r="D171" s="10">
        <f t="shared" si="35"/>
        <v>20.03778</v>
      </c>
      <c r="E171" s="10">
        <v>15.39</v>
      </c>
      <c r="F171" s="10">
        <f t="shared" si="36"/>
        <v>4.64778</v>
      </c>
      <c r="G171" s="10">
        <v>18.07</v>
      </c>
      <c r="H171" s="67">
        <f t="shared" si="31"/>
        <v>40.456687900000006</v>
      </c>
      <c r="I171" s="10">
        <f t="shared" si="37"/>
        <v>21.139857900000003</v>
      </c>
      <c r="J171" s="10">
        <f t="shared" si="39"/>
        <v>16.23645</v>
      </c>
      <c r="K171" s="10">
        <f t="shared" si="33"/>
        <v>4.9034079</v>
      </c>
      <c r="L171" s="111">
        <f t="shared" si="32"/>
        <v>19.31683</v>
      </c>
      <c r="M171" s="102">
        <f t="shared" si="34"/>
        <v>1.0646496815789475</v>
      </c>
    </row>
    <row r="172" spans="1:13" ht="12.75">
      <c r="A172" s="69">
        <f t="shared" si="38"/>
        <v>12</v>
      </c>
      <c r="B172" s="9" t="s">
        <v>116</v>
      </c>
      <c r="C172" s="91">
        <v>38</v>
      </c>
      <c r="D172" s="10">
        <f t="shared" si="35"/>
        <v>20.03778</v>
      </c>
      <c r="E172" s="10">
        <v>15.39</v>
      </c>
      <c r="F172" s="10">
        <f t="shared" si="36"/>
        <v>4.64778</v>
      </c>
      <c r="G172" s="10">
        <v>18.07</v>
      </c>
      <c r="H172" s="67">
        <f t="shared" si="31"/>
        <v>40.456687900000006</v>
      </c>
      <c r="I172" s="10">
        <f t="shared" si="37"/>
        <v>21.139857900000003</v>
      </c>
      <c r="J172" s="10">
        <f t="shared" si="39"/>
        <v>16.23645</v>
      </c>
      <c r="K172" s="10">
        <f t="shared" si="33"/>
        <v>4.9034079</v>
      </c>
      <c r="L172" s="111">
        <f t="shared" si="32"/>
        <v>19.31683</v>
      </c>
      <c r="M172" s="102">
        <f t="shared" si="34"/>
        <v>1.0646496815789475</v>
      </c>
    </row>
    <row r="173" spans="1:13" ht="12.75">
      <c r="A173" s="69">
        <f t="shared" si="38"/>
        <v>13</v>
      </c>
      <c r="B173" s="9" t="s">
        <v>117</v>
      </c>
      <c r="C173" s="91">
        <v>57</v>
      </c>
      <c r="D173" s="10">
        <f t="shared" si="35"/>
        <v>29.71164</v>
      </c>
      <c r="E173" s="10">
        <v>22.82</v>
      </c>
      <c r="F173" s="10">
        <f t="shared" si="36"/>
        <v>6.89164</v>
      </c>
      <c r="G173" s="10">
        <v>26.8</v>
      </c>
      <c r="H173" s="67">
        <v>60.2</v>
      </c>
      <c r="I173" s="10">
        <f t="shared" si="37"/>
        <v>31.3457802</v>
      </c>
      <c r="J173" s="10">
        <f t="shared" si="39"/>
        <v>24.0751</v>
      </c>
      <c r="K173" s="10">
        <f t="shared" si="33"/>
        <v>7.270680199999999</v>
      </c>
      <c r="L173" s="111">
        <f t="shared" si="32"/>
        <v>28.6492</v>
      </c>
      <c r="M173" s="117">
        <f t="shared" si="34"/>
        <v>1.056140350877193</v>
      </c>
    </row>
    <row r="174" spans="1:13" ht="12.75">
      <c r="A174" s="69">
        <f t="shared" si="38"/>
        <v>14</v>
      </c>
      <c r="B174" s="9" t="s">
        <v>118</v>
      </c>
      <c r="C174" s="91">
        <v>38</v>
      </c>
      <c r="D174" s="10">
        <f t="shared" si="35"/>
        <v>20.03778</v>
      </c>
      <c r="E174" s="10">
        <v>15.39</v>
      </c>
      <c r="F174" s="10">
        <f t="shared" si="36"/>
        <v>4.64778</v>
      </c>
      <c r="G174" s="10">
        <v>18.07</v>
      </c>
      <c r="H174" s="67">
        <f t="shared" si="31"/>
        <v>40.456687900000006</v>
      </c>
      <c r="I174" s="10">
        <f t="shared" si="37"/>
        <v>21.139857900000003</v>
      </c>
      <c r="J174" s="10">
        <f t="shared" si="39"/>
        <v>16.23645</v>
      </c>
      <c r="K174" s="10">
        <f t="shared" si="33"/>
        <v>4.9034079</v>
      </c>
      <c r="L174" s="111">
        <f t="shared" si="32"/>
        <v>19.31683</v>
      </c>
      <c r="M174" s="102">
        <f t="shared" si="34"/>
        <v>1.0646496815789475</v>
      </c>
    </row>
    <row r="175" spans="1:13" ht="12.75">
      <c r="A175" s="69">
        <f t="shared" si="38"/>
        <v>15</v>
      </c>
      <c r="B175" s="9" t="s">
        <v>119</v>
      </c>
      <c r="C175" s="91">
        <v>38</v>
      </c>
      <c r="D175" s="10">
        <f t="shared" si="35"/>
        <v>20.03778</v>
      </c>
      <c r="E175" s="10">
        <v>15.39</v>
      </c>
      <c r="F175" s="10">
        <f t="shared" si="36"/>
        <v>4.64778</v>
      </c>
      <c r="G175" s="10">
        <v>18.07</v>
      </c>
      <c r="H175" s="67">
        <f t="shared" si="31"/>
        <v>40.456687900000006</v>
      </c>
      <c r="I175" s="10">
        <f t="shared" si="37"/>
        <v>21.139857900000003</v>
      </c>
      <c r="J175" s="10">
        <f t="shared" si="39"/>
        <v>16.23645</v>
      </c>
      <c r="K175" s="10">
        <f t="shared" si="33"/>
        <v>4.9034079</v>
      </c>
      <c r="L175" s="111">
        <f t="shared" si="32"/>
        <v>19.31683</v>
      </c>
      <c r="M175" s="102">
        <f t="shared" si="34"/>
        <v>1.0646496815789475</v>
      </c>
    </row>
    <row r="176" spans="1:13" ht="12.75">
      <c r="A176" s="69">
        <f t="shared" si="38"/>
        <v>16</v>
      </c>
      <c r="B176" s="9" t="s">
        <v>392</v>
      </c>
      <c r="C176" s="91">
        <v>38</v>
      </c>
      <c r="D176" s="10">
        <f t="shared" si="35"/>
        <v>20.03778</v>
      </c>
      <c r="E176" s="10">
        <v>15.39</v>
      </c>
      <c r="F176" s="10">
        <f t="shared" si="36"/>
        <v>4.64778</v>
      </c>
      <c r="G176" s="10">
        <v>18.07</v>
      </c>
      <c r="H176" s="67">
        <f t="shared" si="31"/>
        <v>40.456687900000006</v>
      </c>
      <c r="I176" s="10">
        <f t="shared" si="37"/>
        <v>21.139857900000003</v>
      </c>
      <c r="J176" s="10">
        <f t="shared" si="39"/>
        <v>16.23645</v>
      </c>
      <c r="K176" s="10">
        <f t="shared" si="33"/>
        <v>4.9034079</v>
      </c>
      <c r="L176" s="111">
        <f t="shared" si="32"/>
        <v>19.31683</v>
      </c>
      <c r="M176" s="102">
        <f t="shared" si="34"/>
        <v>1.0646496815789475</v>
      </c>
    </row>
    <row r="177" spans="1:13" ht="12.75">
      <c r="A177" s="69">
        <f t="shared" si="38"/>
        <v>17</v>
      </c>
      <c r="B177" s="9" t="s">
        <v>120</v>
      </c>
      <c r="C177" s="91">
        <v>92</v>
      </c>
      <c r="D177" s="10">
        <v>48.39</v>
      </c>
      <c r="E177" s="10">
        <v>37.16</v>
      </c>
      <c r="F177" s="10">
        <f t="shared" si="36"/>
        <v>11.222319999999998</v>
      </c>
      <c r="G177" s="10">
        <v>43.64</v>
      </c>
      <c r="H177" s="67">
        <f t="shared" si="31"/>
        <v>97.69450759999998</v>
      </c>
      <c r="I177" s="10">
        <f t="shared" si="37"/>
        <v>51.04334759999999</v>
      </c>
      <c r="J177" s="10">
        <f t="shared" si="39"/>
        <v>39.203799999999994</v>
      </c>
      <c r="K177" s="10">
        <f t="shared" si="33"/>
        <v>11.839547599999998</v>
      </c>
      <c r="L177" s="111">
        <f t="shared" si="32"/>
        <v>46.65116</v>
      </c>
      <c r="M177" s="102">
        <f t="shared" si="34"/>
        <v>1.0618968217391302</v>
      </c>
    </row>
    <row r="178" spans="1:13" ht="12.75">
      <c r="A178" s="69">
        <f t="shared" si="38"/>
        <v>18</v>
      </c>
      <c r="B178" s="9" t="s">
        <v>121</v>
      </c>
      <c r="C178" s="91">
        <v>38</v>
      </c>
      <c r="D178" s="10">
        <f t="shared" si="35"/>
        <v>20.03778</v>
      </c>
      <c r="E178" s="10">
        <v>15.39</v>
      </c>
      <c r="F178" s="10">
        <f t="shared" si="36"/>
        <v>4.64778</v>
      </c>
      <c r="G178" s="10">
        <v>18.07</v>
      </c>
      <c r="H178" s="67">
        <f t="shared" si="31"/>
        <v>40.456687900000006</v>
      </c>
      <c r="I178" s="10">
        <f t="shared" si="37"/>
        <v>21.139857900000003</v>
      </c>
      <c r="J178" s="10">
        <f t="shared" si="39"/>
        <v>16.23645</v>
      </c>
      <c r="K178" s="10">
        <f t="shared" si="33"/>
        <v>4.9034079</v>
      </c>
      <c r="L178" s="111">
        <f t="shared" si="32"/>
        <v>19.31683</v>
      </c>
      <c r="M178" s="102">
        <f t="shared" si="34"/>
        <v>1.0646496815789475</v>
      </c>
    </row>
    <row r="179" spans="1:13" ht="12.75">
      <c r="A179" s="69">
        <f t="shared" si="38"/>
        <v>19</v>
      </c>
      <c r="B179" s="9" t="s">
        <v>122</v>
      </c>
      <c r="C179" s="91">
        <v>51</v>
      </c>
      <c r="D179" s="10">
        <f t="shared" si="35"/>
        <v>26.9514</v>
      </c>
      <c r="E179" s="10">
        <v>20.7</v>
      </c>
      <c r="F179" s="10">
        <f t="shared" si="36"/>
        <v>6.251399999999999</v>
      </c>
      <c r="G179" s="10">
        <v>24.31</v>
      </c>
      <c r="H179" s="67">
        <v>53.9</v>
      </c>
      <c r="I179" s="10">
        <f t="shared" si="37"/>
        <v>28.433726999999994</v>
      </c>
      <c r="J179" s="10">
        <f t="shared" si="39"/>
        <v>21.838499999999996</v>
      </c>
      <c r="K179" s="10">
        <f t="shared" si="33"/>
        <v>6.595226999999999</v>
      </c>
      <c r="L179" s="111">
        <f t="shared" si="32"/>
        <v>25.987389999999998</v>
      </c>
      <c r="M179" s="117">
        <f t="shared" si="34"/>
        <v>1.0568627450980392</v>
      </c>
    </row>
    <row r="180" spans="1:13" ht="12.75">
      <c r="A180" s="69">
        <f t="shared" si="38"/>
        <v>20</v>
      </c>
      <c r="B180" s="9" t="s">
        <v>123</v>
      </c>
      <c r="C180" s="91">
        <v>57</v>
      </c>
      <c r="D180" s="10">
        <f t="shared" si="35"/>
        <v>29.71164</v>
      </c>
      <c r="E180" s="10">
        <v>22.82</v>
      </c>
      <c r="F180" s="10">
        <f t="shared" si="36"/>
        <v>6.89164</v>
      </c>
      <c r="G180" s="10">
        <v>26.8</v>
      </c>
      <c r="H180" s="67">
        <v>60.4</v>
      </c>
      <c r="I180" s="10">
        <f t="shared" si="37"/>
        <v>31.3457802</v>
      </c>
      <c r="J180" s="10">
        <f t="shared" si="39"/>
        <v>24.0751</v>
      </c>
      <c r="K180" s="10">
        <f t="shared" si="33"/>
        <v>7.270680199999999</v>
      </c>
      <c r="L180" s="111">
        <f t="shared" si="32"/>
        <v>28.6492</v>
      </c>
      <c r="M180" s="117">
        <f t="shared" si="34"/>
        <v>1.0596491228070175</v>
      </c>
    </row>
    <row r="181" spans="1:13" ht="12.75">
      <c r="A181" s="69">
        <f t="shared" si="38"/>
        <v>21</v>
      </c>
      <c r="B181" s="9" t="s">
        <v>124</v>
      </c>
      <c r="C181" s="91">
        <v>38</v>
      </c>
      <c r="D181" s="10">
        <f t="shared" si="35"/>
        <v>20.03778</v>
      </c>
      <c r="E181" s="10">
        <v>15.39</v>
      </c>
      <c r="F181" s="10">
        <f t="shared" si="36"/>
        <v>4.64778</v>
      </c>
      <c r="G181" s="10">
        <v>18.07</v>
      </c>
      <c r="H181" s="67">
        <f t="shared" si="31"/>
        <v>40.456687900000006</v>
      </c>
      <c r="I181" s="10">
        <f t="shared" si="37"/>
        <v>21.139857900000003</v>
      </c>
      <c r="J181" s="10">
        <f t="shared" si="39"/>
        <v>16.23645</v>
      </c>
      <c r="K181" s="10">
        <f t="shared" si="33"/>
        <v>4.9034079</v>
      </c>
      <c r="L181" s="111">
        <f t="shared" si="32"/>
        <v>19.31683</v>
      </c>
      <c r="M181" s="117">
        <f t="shared" si="34"/>
        <v>1.0646496815789475</v>
      </c>
    </row>
    <row r="182" spans="1:13" ht="12.75">
      <c r="A182" s="69">
        <f t="shared" si="38"/>
        <v>22</v>
      </c>
      <c r="B182" s="9" t="s">
        <v>125</v>
      </c>
      <c r="C182" s="91">
        <v>66</v>
      </c>
      <c r="D182" s="10">
        <f t="shared" si="35"/>
        <v>34.55508</v>
      </c>
      <c r="E182" s="10">
        <v>26.54</v>
      </c>
      <c r="F182" s="10">
        <f t="shared" si="36"/>
        <v>8.01508</v>
      </c>
      <c r="G182" s="10">
        <v>31.17</v>
      </c>
      <c r="H182" s="67">
        <f t="shared" si="31"/>
        <v>69.7763394</v>
      </c>
      <c r="I182" s="10">
        <f t="shared" si="37"/>
        <v>36.4556094</v>
      </c>
      <c r="J182" s="10">
        <f t="shared" si="39"/>
        <v>27.999699999999997</v>
      </c>
      <c r="K182" s="10">
        <f t="shared" si="33"/>
        <v>8.4559094</v>
      </c>
      <c r="L182" s="111">
        <f t="shared" si="32"/>
        <v>33.32073</v>
      </c>
      <c r="M182" s="117">
        <f t="shared" si="34"/>
        <v>1.0572172636363637</v>
      </c>
    </row>
    <row r="183" spans="1:13" ht="12.75">
      <c r="A183" s="69">
        <f t="shared" si="38"/>
        <v>23</v>
      </c>
      <c r="B183" s="9" t="s">
        <v>126</v>
      </c>
      <c r="C183" s="91">
        <v>54</v>
      </c>
      <c r="D183" s="10">
        <f t="shared" si="35"/>
        <v>28.33152</v>
      </c>
      <c r="E183" s="10">
        <v>21.76</v>
      </c>
      <c r="F183" s="10">
        <f t="shared" si="36"/>
        <v>6.5715200000000005</v>
      </c>
      <c r="G183" s="10">
        <v>25.55</v>
      </c>
      <c r="H183" s="67">
        <f t="shared" si="31"/>
        <v>57.20270360000001</v>
      </c>
      <c r="I183" s="10">
        <f t="shared" si="37"/>
        <v>29.889753600000002</v>
      </c>
      <c r="J183" s="10">
        <f t="shared" si="39"/>
        <v>22.9568</v>
      </c>
      <c r="K183" s="10">
        <f t="shared" si="33"/>
        <v>6.9329536</v>
      </c>
      <c r="L183" s="111">
        <f t="shared" si="32"/>
        <v>27.31295</v>
      </c>
      <c r="M183" s="117">
        <f t="shared" si="34"/>
        <v>1.059309325925926</v>
      </c>
    </row>
    <row r="184" spans="1:13" ht="12.75">
      <c r="A184" s="69">
        <f t="shared" si="38"/>
        <v>24</v>
      </c>
      <c r="B184" s="9" t="s">
        <v>393</v>
      </c>
      <c r="C184" s="91">
        <v>57</v>
      </c>
      <c r="D184" s="10">
        <f t="shared" si="35"/>
        <v>29.71164</v>
      </c>
      <c r="E184" s="10">
        <v>22.82</v>
      </c>
      <c r="F184" s="10">
        <f t="shared" si="36"/>
        <v>6.89164</v>
      </c>
      <c r="G184" s="10">
        <v>26.8</v>
      </c>
      <c r="H184" s="67">
        <v>60.4</v>
      </c>
      <c r="I184" s="10">
        <f t="shared" si="37"/>
        <v>31.3457802</v>
      </c>
      <c r="J184" s="10">
        <f t="shared" si="39"/>
        <v>24.0751</v>
      </c>
      <c r="K184" s="10">
        <f t="shared" si="33"/>
        <v>7.270680199999999</v>
      </c>
      <c r="L184" s="111">
        <f t="shared" si="32"/>
        <v>28.6492</v>
      </c>
      <c r="M184" s="117">
        <f t="shared" si="34"/>
        <v>1.0596491228070175</v>
      </c>
    </row>
    <row r="185" spans="1:13" ht="12.75">
      <c r="A185" s="69">
        <f t="shared" si="38"/>
        <v>25</v>
      </c>
      <c r="B185" s="9" t="s">
        <v>127</v>
      </c>
      <c r="C185" s="91">
        <v>298</v>
      </c>
      <c r="D185" s="10">
        <f t="shared" si="35"/>
        <v>156.891</v>
      </c>
      <c r="E185" s="10">
        <v>120.5</v>
      </c>
      <c r="F185" s="10">
        <f t="shared" si="36"/>
        <v>36.391</v>
      </c>
      <c r="G185" s="10">
        <v>141.5</v>
      </c>
      <c r="H185" s="67">
        <f t="shared" si="31"/>
        <v>316.783505</v>
      </c>
      <c r="I185" s="10">
        <f t="shared" si="37"/>
        <v>165.520005</v>
      </c>
      <c r="J185" s="10">
        <f t="shared" si="39"/>
        <v>127.1275</v>
      </c>
      <c r="K185" s="10">
        <f t="shared" si="33"/>
        <v>38.392505</v>
      </c>
      <c r="L185" s="111">
        <f t="shared" si="32"/>
        <v>151.2635</v>
      </c>
      <c r="M185" s="102">
        <f t="shared" si="34"/>
        <v>1.0630318959731544</v>
      </c>
    </row>
    <row r="186" spans="1:13" ht="12.75">
      <c r="A186" s="69">
        <f t="shared" si="38"/>
        <v>26</v>
      </c>
      <c r="B186" s="9" t="s">
        <v>128</v>
      </c>
      <c r="C186" s="91">
        <v>201</v>
      </c>
      <c r="D186" s="10">
        <v>105.74</v>
      </c>
      <c r="E186" s="10">
        <v>81.22</v>
      </c>
      <c r="F186" s="10">
        <f t="shared" si="36"/>
        <v>24.52844</v>
      </c>
      <c r="G186" s="10">
        <v>95.36</v>
      </c>
      <c r="H186" s="67">
        <f t="shared" si="31"/>
        <v>213.50444419999997</v>
      </c>
      <c r="I186" s="10">
        <f t="shared" si="37"/>
        <v>111.56460419999998</v>
      </c>
      <c r="J186" s="10">
        <f t="shared" si="39"/>
        <v>85.68709999999999</v>
      </c>
      <c r="K186" s="10">
        <f t="shared" si="33"/>
        <v>25.877504199999994</v>
      </c>
      <c r="L186" s="111">
        <f t="shared" si="32"/>
        <v>101.93983999999999</v>
      </c>
      <c r="M186" s="102">
        <f t="shared" si="34"/>
        <v>1.0622111651741293</v>
      </c>
    </row>
    <row r="187" spans="1:13" ht="12.75">
      <c r="A187" s="72">
        <v>27</v>
      </c>
      <c r="B187" s="9" t="s">
        <v>495</v>
      </c>
      <c r="C187" s="91">
        <v>130</v>
      </c>
      <c r="D187" s="10">
        <v>71.19</v>
      </c>
      <c r="E187" s="10">
        <v>54.67</v>
      </c>
      <c r="F187" s="10">
        <f t="shared" si="36"/>
        <v>16.51034</v>
      </c>
      <c r="G187" s="10">
        <v>59.11</v>
      </c>
      <c r="H187" s="67">
        <f t="shared" si="31"/>
        <v>138.2838487</v>
      </c>
      <c r="I187" s="10">
        <f t="shared" si="37"/>
        <v>75.0952587</v>
      </c>
      <c r="J187" s="10">
        <f t="shared" si="39"/>
        <v>57.67685</v>
      </c>
      <c r="K187" s="10">
        <f t="shared" si="33"/>
        <v>17.4184087</v>
      </c>
      <c r="L187" s="111">
        <f t="shared" si="32"/>
        <v>63.18859</v>
      </c>
      <c r="M187" s="102">
        <f t="shared" si="34"/>
        <v>1.063721913076923</v>
      </c>
    </row>
    <row r="188" spans="1:13" ht="12.75">
      <c r="A188" s="69"/>
      <c r="B188" s="11" t="s">
        <v>129</v>
      </c>
      <c r="C188" s="91"/>
      <c r="D188" s="10"/>
      <c r="E188" s="10"/>
      <c r="F188" s="10"/>
      <c r="G188" s="10"/>
      <c r="H188" s="67"/>
      <c r="I188" s="10"/>
      <c r="J188" s="10"/>
      <c r="K188" s="10"/>
      <c r="L188" s="111"/>
      <c r="M188" s="102"/>
    </row>
    <row r="189" spans="1:13" ht="12.75">
      <c r="A189" s="69">
        <v>1</v>
      </c>
      <c r="B189" s="9" t="s">
        <v>130</v>
      </c>
      <c r="C189" s="91">
        <v>57</v>
      </c>
      <c r="D189" s="10">
        <f t="shared" si="35"/>
        <v>29.71164</v>
      </c>
      <c r="E189" s="10">
        <v>22.82</v>
      </c>
      <c r="F189" s="10">
        <f aca="true" t="shared" si="40" ref="F189:F215">E189*30.2%</f>
        <v>6.89164</v>
      </c>
      <c r="G189" s="10">
        <v>26.8</v>
      </c>
      <c r="H189" s="67">
        <v>60.4</v>
      </c>
      <c r="I189" s="10">
        <f aca="true" t="shared" si="41" ref="I189:I215">J189+K189</f>
        <v>31.3457802</v>
      </c>
      <c r="J189" s="10">
        <f t="shared" si="39"/>
        <v>24.0751</v>
      </c>
      <c r="K189" s="10">
        <f t="shared" si="33"/>
        <v>7.270680199999999</v>
      </c>
      <c r="L189" s="111">
        <f t="shared" si="32"/>
        <v>28.6492</v>
      </c>
      <c r="M189" s="117">
        <f t="shared" si="34"/>
        <v>1.0596491228070175</v>
      </c>
    </row>
    <row r="190" spans="1:13" ht="12.75">
      <c r="A190" s="69">
        <f aca="true" t="shared" si="42" ref="A190:A215">A189+1</f>
        <v>2</v>
      </c>
      <c r="B190" s="9" t="s">
        <v>131</v>
      </c>
      <c r="C190" s="91">
        <v>57</v>
      </c>
      <c r="D190" s="10">
        <f t="shared" si="35"/>
        <v>29.71164</v>
      </c>
      <c r="E190" s="10">
        <v>22.82</v>
      </c>
      <c r="F190" s="10">
        <f t="shared" si="40"/>
        <v>6.89164</v>
      </c>
      <c r="G190" s="10">
        <v>26.8</v>
      </c>
      <c r="H190" s="67">
        <v>60.4</v>
      </c>
      <c r="I190" s="10">
        <f t="shared" si="41"/>
        <v>31.3457802</v>
      </c>
      <c r="J190" s="10">
        <f t="shared" si="39"/>
        <v>24.0751</v>
      </c>
      <c r="K190" s="10">
        <f t="shared" si="33"/>
        <v>7.270680199999999</v>
      </c>
      <c r="L190" s="111">
        <f t="shared" si="32"/>
        <v>28.6492</v>
      </c>
      <c r="M190" s="117">
        <f t="shared" si="34"/>
        <v>1.0596491228070175</v>
      </c>
    </row>
    <row r="191" spans="1:13" ht="12.75">
      <c r="A191" s="69">
        <f t="shared" si="42"/>
        <v>3</v>
      </c>
      <c r="B191" s="9" t="s">
        <v>132</v>
      </c>
      <c r="C191" s="91">
        <v>57</v>
      </c>
      <c r="D191" s="10">
        <f t="shared" si="35"/>
        <v>29.71164</v>
      </c>
      <c r="E191" s="10">
        <v>22.82</v>
      </c>
      <c r="F191" s="10">
        <f t="shared" si="40"/>
        <v>6.89164</v>
      </c>
      <c r="G191" s="10">
        <v>26.8</v>
      </c>
      <c r="H191" s="67">
        <v>60.4</v>
      </c>
      <c r="I191" s="10">
        <f t="shared" si="41"/>
        <v>31.3457802</v>
      </c>
      <c r="J191" s="10">
        <f t="shared" si="39"/>
        <v>24.0751</v>
      </c>
      <c r="K191" s="10">
        <f t="shared" si="33"/>
        <v>7.270680199999999</v>
      </c>
      <c r="L191" s="111">
        <f t="shared" si="32"/>
        <v>28.6492</v>
      </c>
      <c r="M191" s="117">
        <f t="shared" si="34"/>
        <v>1.0596491228070175</v>
      </c>
    </row>
    <row r="192" spans="1:13" ht="12.75">
      <c r="A192" s="69">
        <f t="shared" si="42"/>
        <v>4</v>
      </c>
      <c r="B192" s="9" t="s">
        <v>133</v>
      </c>
      <c r="C192" s="91">
        <v>75</v>
      </c>
      <c r="D192" s="10">
        <f t="shared" si="35"/>
        <v>39.398520000000005</v>
      </c>
      <c r="E192" s="10">
        <v>30.26</v>
      </c>
      <c r="F192" s="10">
        <f t="shared" si="40"/>
        <v>9.13852</v>
      </c>
      <c r="G192" s="10">
        <v>35.53</v>
      </c>
      <c r="H192" s="67">
        <f t="shared" si="31"/>
        <v>79.5470086</v>
      </c>
      <c r="I192" s="10">
        <f t="shared" si="41"/>
        <v>41.5654386</v>
      </c>
      <c r="J192" s="10">
        <f t="shared" si="39"/>
        <v>31.9243</v>
      </c>
      <c r="K192" s="10">
        <f t="shared" si="33"/>
        <v>9.6411386</v>
      </c>
      <c r="L192" s="111">
        <f t="shared" si="32"/>
        <v>37.98157</v>
      </c>
      <c r="M192" s="102">
        <f t="shared" si="34"/>
        <v>1.0606267813333332</v>
      </c>
    </row>
    <row r="193" spans="1:13" ht="12.75">
      <c r="A193" s="69">
        <f t="shared" si="42"/>
        <v>5</v>
      </c>
      <c r="B193" s="9" t="s">
        <v>134</v>
      </c>
      <c r="C193" s="91">
        <v>80</v>
      </c>
      <c r="D193" s="10">
        <f t="shared" si="35"/>
        <v>42.15876</v>
      </c>
      <c r="E193" s="10">
        <v>32.38</v>
      </c>
      <c r="F193" s="10">
        <f t="shared" si="40"/>
        <v>9.77876</v>
      </c>
      <c r="G193" s="10">
        <v>38.02</v>
      </c>
      <c r="H193" s="67">
        <f t="shared" si="31"/>
        <v>85.1208718</v>
      </c>
      <c r="I193" s="10">
        <f t="shared" si="41"/>
        <v>44.477491799999996</v>
      </c>
      <c r="J193" s="10">
        <f t="shared" si="39"/>
        <v>34.1609</v>
      </c>
      <c r="K193" s="10">
        <f t="shared" si="33"/>
        <v>10.3165918</v>
      </c>
      <c r="L193" s="111">
        <f t="shared" si="32"/>
        <v>40.64338</v>
      </c>
      <c r="M193" s="102">
        <f t="shared" si="34"/>
        <v>1.0640108975</v>
      </c>
    </row>
    <row r="194" spans="1:13" ht="12.75">
      <c r="A194" s="69">
        <f t="shared" si="42"/>
        <v>6</v>
      </c>
      <c r="B194" s="9" t="s">
        <v>135</v>
      </c>
      <c r="C194" s="91">
        <v>75</v>
      </c>
      <c r="D194" s="10">
        <f t="shared" si="35"/>
        <v>39.398520000000005</v>
      </c>
      <c r="E194" s="10">
        <v>30.26</v>
      </c>
      <c r="F194" s="10">
        <f t="shared" si="40"/>
        <v>9.13852</v>
      </c>
      <c r="G194" s="10">
        <v>35.53</v>
      </c>
      <c r="H194" s="67">
        <f t="shared" si="31"/>
        <v>79.5470086</v>
      </c>
      <c r="I194" s="10">
        <f t="shared" si="41"/>
        <v>41.5654386</v>
      </c>
      <c r="J194" s="10">
        <f t="shared" si="39"/>
        <v>31.9243</v>
      </c>
      <c r="K194" s="10">
        <f t="shared" si="33"/>
        <v>9.6411386</v>
      </c>
      <c r="L194" s="111">
        <f t="shared" si="32"/>
        <v>37.98157</v>
      </c>
      <c r="M194" s="102">
        <f t="shared" si="34"/>
        <v>1.0606267813333332</v>
      </c>
    </row>
    <row r="195" spans="1:13" ht="12.75">
      <c r="A195" s="69">
        <f t="shared" si="42"/>
        <v>7</v>
      </c>
      <c r="B195" s="9" t="s">
        <v>136</v>
      </c>
      <c r="C195" s="91">
        <v>58</v>
      </c>
      <c r="D195" s="10">
        <f t="shared" si="35"/>
        <v>30.419999999999998</v>
      </c>
      <c r="E195" s="10">
        <v>23.36</v>
      </c>
      <c r="F195" s="10">
        <v>7.06</v>
      </c>
      <c r="G195" s="10">
        <v>27.43</v>
      </c>
      <c r="H195" s="67">
        <f t="shared" si="31"/>
        <v>61.4101996</v>
      </c>
      <c r="I195" s="10">
        <f t="shared" si="41"/>
        <v>32.087529599999996</v>
      </c>
      <c r="J195" s="10">
        <f t="shared" si="39"/>
        <v>24.644799999999996</v>
      </c>
      <c r="K195" s="10">
        <f t="shared" si="33"/>
        <v>7.442729599999999</v>
      </c>
      <c r="L195" s="111">
        <f t="shared" si="32"/>
        <v>29.32267</v>
      </c>
      <c r="M195" s="102">
        <f t="shared" si="34"/>
        <v>1.0587965448275862</v>
      </c>
    </row>
    <row r="196" spans="1:13" ht="12.75">
      <c r="A196" s="69">
        <f t="shared" si="42"/>
        <v>8</v>
      </c>
      <c r="B196" s="9" t="s">
        <v>137</v>
      </c>
      <c r="C196" s="91">
        <v>58</v>
      </c>
      <c r="D196" s="10">
        <f t="shared" si="35"/>
        <v>30.419999999999998</v>
      </c>
      <c r="E196" s="10">
        <v>23.36</v>
      </c>
      <c r="F196" s="10">
        <v>7.06</v>
      </c>
      <c r="G196" s="10">
        <v>27.43</v>
      </c>
      <c r="H196" s="67">
        <f t="shared" si="31"/>
        <v>61.4101996</v>
      </c>
      <c r="I196" s="10">
        <f t="shared" si="41"/>
        <v>32.087529599999996</v>
      </c>
      <c r="J196" s="10">
        <f t="shared" si="39"/>
        <v>24.644799999999996</v>
      </c>
      <c r="K196" s="10">
        <f t="shared" si="33"/>
        <v>7.442729599999999</v>
      </c>
      <c r="L196" s="111">
        <f t="shared" si="32"/>
        <v>29.32267</v>
      </c>
      <c r="M196" s="102">
        <f t="shared" si="34"/>
        <v>1.0587965448275862</v>
      </c>
    </row>
    <row r="197" spans="1:13" ht="12.75">
      <c r="A197" s="69">
        <f t="shared" si="42"/>
        <v>9</v>
      </c>
      <c r="B197" s="9" t="s">
        <v>138</v>
      </c>
      <c r="C197" s="91">
        <v>53</v>
      </c>
      <c r="D197" s="10">
        <f t="shared" si="35"/>
        <v>27.641460000000002</v>
      </c>
      <c r="E197" s="10">
        <v>21.23</v>
      </c>
      <c r="F197" s="10">
        <f t="shared" si="40"/>
        <v>6.41146</v>
      </c>
      <c r="G197" s="10">
        <v>24.93</v>
      </c>
      <c r="H197" s="67">
        <v>56.1</v>
      </c>
      <c r="I197" s="10">
        <f t="shared" si="41"/>
        <v>29.161740299999998</v>
      </c>
      <c r="J197" s="10">
        <f t="shared" si="39"/>
        <v>22.39765</v>
      </c>
      <c r="K197" s="10">
        <f t="shared" si="33"/>
        <v>6.7640902999999994</v>
      </c>
      <c r="L197" s="111">
        <f t="shared" si="32"/>
        <v>26.65017</v>
      </c>
      <c r="M197" s="117">
        <f t="shared" si="34"/>
        <v>1.058490566037736</v>
      </c>
    </row>
    <row r="198" spans="1:13" ht="12.75">
      <c r="A198" s="69">
        <f t="shared" si="42"/>
        <v>10</v>
      </c>
      <c r="B198" s="9" t="s">
        <v>139</v>
      </c>
      <c r="C198" s="91">
        <v>58</v>
      </c>
      <c r="D198" s="10">
        <f>E198+F198</f>
        <v>30.419999999999998</v>
      </c>
      <c r="E198" s="10">
        <v>23.36</v>
      </c>
      <c r="F198" s="10">
        <v>7.06</v>
      </c>
      <c r="G198" s="10">
        <v>27.43</v>
      </c>
      <c r="H198" s="67">
        <f t="shared" si="31"/>
        <v>61.4101996</v>
      </c>
      <c r="I198" s="10">
        <f t="shared" si="41"/>
        <v>32.087529599999996</v>
      </c>
      <c r="J198" s="10">
        <f t="shared" si="39"/>
        <v>24.644799999999996</v>
      </c>
      <c r="K198" s="10">
        <f t="shared" si="33"/>
        <v>7.442729599999999</v>
      </c>
      <c r="L198" s="111">
        <f t="shared" si="32"/>
        <v>29.32267</v>
      </c>
      <c r="M198" s="102">
        <f t="shared" si="34"/>
        <v>1.0587965448275862</v>
      </c>
    </row>
    <row r="199" spans="1:13" ht="12.75">
      <c r="A199" s="69">
        <f t="shared" si="42"/>
        <v>11</v>
      </c>
      <c r="B199" s="9" t="s">
        <v>140</v>
      </c>
      <c r="C199" s="91">
        <v>84</v>
      </c>
      <c r="D199" s="10">
        <f t="shared" si="35"/>
        <v>44.228939999999994</v>
      </c>
      <c r="E199" s="10">
        <v>33.97</v>
      </c>
      <c r="F199" s="10">
        <f t="shared" si="40"/>
        <v>10.258939999999999</v>
      </c>
      <c r="G199" s="10">
        <v>39.89</v>
      </c>
      <c r="H199" s="67">
        <f t="shared" si="31"/>
        <v>89.3039417</v>
      </c>
      <c r="I199" s="10">
        <f t="shared" si="41"/>
        <v>46.6615317</v>
      </c>
      <c r="J199" s="10">
        <f t="shared" si="39"/>
        <v>35.83835</v>
      </c>
      <c r="K199" s="10">
        <f t="shared" si="33"/>
        <v>10.8231817</v>
      </c>
      <c r="L199" s="111">
        <f t="shared" si="32"/>
        <v>42.64241</v>
      </c>
      <c r="M199" s="102">
        <f t="shared" si="34"/>
        <v>1.063142163095238</v>
      </c>
    </row>
    <row r="200" spans="1:13" ht="12.75">
      <c r="A200" s="69">
        <f t="shared" si="42"/>
        <v>12</v>
      </c>
      <c r="B200" s="9" t="s">
        <v>141</v>
      </c>
      <c r="C200" s="91">
        <v>80</v>
      </c>
      <c r="D200" s="10">
        <f t="shared" si="35"/>
        <v>42.15876</v>
      </c>
      <c r="E200" s="10">
        <v>32.38</v>
      </c>
      <c r="F200" s="10">
        <f t="shared" si="40"/>
        <v>9.77876</v>
      </c>
      <c r="G200" s="10">
        <v>38.02</v>
      </c>
      <c r="H200" s="67">
        <f t="shared" si="31"/>
        <v>85.1208718</v>
      </c>
      <c r="I200" s="10">
        <f t="shared" si="41"/>
        <v>44.477491799999996</v>
      </c>
      <c r="J200" s="10">
        <f t="shared" si="39"/>
        <v>34.1609</v>
      </c>
      <c r="K200" s="10">
        <f t="shared" si="33"/>
        <v>10.3165918</v>
      </c>
      <c r="L200" s="111">
        <f t="shared" si="32"/>
        <v>40.64338</v>
      </c>
      <c r="M200" s="102">
        <f t="shared" si="34"/>
        <v>1.0640108975</v>
      </c>
    </row>
    <row r="201" spans="1:13" ht="12.75">
      <c r="A201" s="69">
        <f t="shared" si="42"/>
        <v>13</v>
      </c>
      <c r="B201" s="9" t="s">
        <v>142</v>
      </c>
      <c r="C201" s="91">
        <v>57</v>
      </c>
      <c r="D201" s="10">
        <f>E201+F201</f>
        <v>29.71164</v>
      </c>
      <c r="E201" s="10">
        <v>22.82</v>
      </c>
      <c r="F201" s="10">
        <f t="shared" si="40"/>
        <v>6.89164</v>
      </c>
      <c r="G201" s="10">
        <v>26.8</v>
      </c>
      <c r="H201" s="67">
        <v>60.4</v>
      </c>
      <c r="I201" s="10">
        <f t="shared" si="41"/>
        <v>31.3457802</v>
      </c>
      <c r="J201" s="10">
        <f t="shared" si="39"/>
        <v>24.0751</v>
      </c>
      <c r="K201" s="10">
        <f t="shared" si="33"/>
        <v>7.270680199999999</v>
      </c>
      <c r="L201" s="111">
        <f t="shared" si="32"/>
        <v>28.6492</v>
      </c>
      <c r="M201" s="117">
        <f t="shared" si="34"/>
        <v>1.0596491228070175</v>
      </c>
    </row>
    <row r="202" spans="1:13" ht="12.75">
      <c r="A202" s="69">
        <f t="shared" si="42"/>
        <v>14</v>
      </c>
      <c r="B202" s="9" t="s">
        <v>143</v>
      </c>
      <c r="C202" s="91">
        <v>57</v>
      </c>
      <c r="D202" s="10">
        <f>E202+F202</f>
        <v>29.71164</v>
      </c>
      <c r="E202" s="10">
        <v>22.82</v>
      </c>
      <c r="F202" s="10">
        <f t="shared" si="40"/>
        <v>6.89164</v>
      </c>
      <c r="G202" s="10">
        <v>26.8</v>
      </c>
      <c r="H202" s="67">
        <v>60.4</v>
      </c>
      <c r="I202" s="10">
        <f t="shared" si="41"/>
        <v>31.3457802</v>
      </c>
      <c r="J202" s="10">
        <f t="shared" si="39"/>
        <v>24.0751</v>
      </c>
      <c r="K202" s="10">
        <f t="shared" si="33"/>
        <v>7.270680199999999</v>
      </c>
      <c r="L202" s="111">
        <f t="shared" si="32"/>
        <v>28.6492</v>
      </c>
      <c r="M202" s="117">
        <f t="shared" si="34"/>
        <v>1.0596491228070175</v>
      </c>
    </row>
    <row r="203" spans="1:13" ht="12.75">
      <c r="A203" s="69">
        <f t="shared" si="42"/>
        <v>15</v>
      </c>
      <c r="B203" s="9" t="s">
        <v>144</v>
      </c>
      <c r="C203" s="91">
        <v>95</v>
      </c>
      <c r="D203" s="10">
        <v>49.77</v>
      </c>
      <c r="E203" s="10">
        <v>38.22</v>
      </c>
      <c r="F203" s="10">
        <f t="shared" si="40"/>
        <v>11.54244</v>
      </c>
      <c r="G203" s="10">
        <v>44.88</v>
      </c>
      <c r="H203" s="67">
        <f aca="true" t="shared" si="43" ref="H203:H266">I203+L203</f>
        <v>100.4760942</v>
      </c>
      <c r="I203" s="10">
        <f t="shared" si="41"/>
        <v>52.4993742</v>
      </c>
      <c r="J203" s="10">
        <f t="shared" si="39"/>
        <v>40.3221</v>
      </c>
      <c r="K203" s="10">
        <f t="shared" si="33"/>
        <v>12.1772742</v>
      </c>
      <c r="L203" s="111">
        <f aca="true" t="shared" si="44" ref="L203:L266">G203*1.069</f>
        <v>47.97672</v>
      </c>
      <c r="M203" s="102">
        <f t="shared" si="34"/>
        <v>1.0576430968421053</v>
      </c>
    </row>
    <row r="204" spans="1:13" ht="12.75">
      <c r="A204" s="69">
        <f t="shared" si="42"/>
        <v>16</v>
      </c>
      <c r="B204" s="9" t="s">
        <v>394</v>
      </c>
      <c r="C204" s="91">
        <v>84</v>
      </c>
      <c r="D204" s="10">
        <f aca="true" t="shared" si="45" ref="D204:D266">E204+F204</f>
        <v>44.228939999999994</v>
      </c>
      <c r="E204" s="10">
        <v>33.97</v>
      </c>
      <c r="F204" s="10">
        <f t="shared" si="40"/>
        <v>10.258939999999999</v>
      </c>
      <c r="G204" s="10">
        <v>39.89</v>
      </c>
      <c r="H204" s="67">
        <f t="shared" si="43"/>
        <v>89.3039417</v>
      </c>
      <c r="I204" s="10">
        <f t="shared" si="41"/>
        <v>46.6615317</v>
      </c>
      <c r="J204" s="10">
        <f t="shared" si="39"/>
        <v>35.83835</v>
      </c>
      <c r="K204" s="10">
        <f aca="true" t="shared" si="46" ref="K204:K267">J204*30.2%</f>
        <v>10.8231817</v>
      </c>
      <c r="L204" s="111">
        <f t="shared" si="44"/>
        <v>42.64241</v>
      </c>
      <c r="M204" s="102">
        <f aca="true" t="shared" si="47" ref="M204:M267">H204/C204</f>
        <v>1.063142163095238</v>
      </c>
    </row>
    <row r="205" spans="1:13" ht="12.75">
      <c r="A205" s="69">
        <f t="shared" si="42"/>
        <v>17</v>
      </c>
      <c r="B205" s="9" t="s">
        <v>145</v>
      </c>
      <c r="C205" s="91">
        <v>84</v>
      </c>
      <c r="D205" s="10">
        <f t="shared" si="45"/>
        <v>44.228939999999994</v>
      </c>
      <c r="E205" s="10">
        <v>33.97</v>
      </c>
      <c r="F205" s="10">
        <f t="shared" si="40"/>
        <v>10.258939999999999</v>
      </c>
      <c r="G205" s="10">
        <v>39.89</v>
      </c>
      <c r="H205" s="67">
        <f t="shared" si="43"/>
        <v>89.3039417</v>
      </c>
      <c r="I205" s="10">
        <f t="shared" si="41"/>
        <v>46.6615317</v>
      </c>
      <c r="J205" s="10">
        <f t="shared" si="39"/>
        <v>35.83835</v>
      </c>
      <c r="K205" s="10">
        <f t="shared" si="46"/>
        <v>10.8231817</v>
      </c>
      <c r="L205" s="111">
        <f t="shared" si="44"/>
        <v>42.64241</v>
      </c>
      <c r="M205" s="102">
        <f t="shared" si="47"/>
        <v>1.063142163095238</v>
      </c>
    </row>
    <row r="206" spans="1:13" ht="12.75">
      <c r="A206" s="69">
        <f t="shared" si="42"/>
        <v>18</v>
      </c>
      <c r="B206" s="9" t="s">
        <v>146</v>
      </c>
      <c r="C206" s="91">
        <v>75</v>
      </c>
      <c r="D206" s="10">
        <f t="shared" si="45"/>
        <v>39.398520000000005</v>
      </c>
      <c r="E206" s="10">
        <v>30.26</v>
      </c>
      <c r="F206" s="10">
        <f t="shared" si="40"/>
        <v>9.13852</v>
      </c>
      <c r="G206" s="10">
        <v>35.53</v>
      </c>
      <c r="H206" s="67">
        <f t="shared" si="43"/>
        <v>79.5470086</v>
      </c>
      <c r="I206" s="10">
        <f t="shared" si="41"/>
        <v>41.5654386</v>
      </c>
      <c r="J206" s="10">
        <f t="shared" si="39"/>
        <v>31.9243</v>
      </c>
      <c r="K206" s="10">
        <f t="shared" si="46"/>
        <v>9.6411386</v>
      </c>
      <c r="L206" s="111">
        <f t="shared" si="44"/>
        <v>37.98157</v>
      </c>
      <c r="M206" s="102">
        <f t="shared" si="47"/>
        <v>1.0606267813333332</v>
      </c>
    </row>
    <row r="207" spans="1:13" ht="12.75">
      <c r="A207" s="69">
        <f t="shared" si="42"/>
        <v>19</v>
      </c>
      <c r="B207" s="9" t="s">
        <v>147</v>
      </c>
      <c r="C207" s="91">
        <v>84</v>
      </c>
      <c r="D207" s="10">
        <f t="shared" si="45"/>
        <v>44.228939999999994</v>
      </c>
      <c r="E207" s="10">
        <v>33.97</v>
      </c>
      <c r="F207" s="10">
        <f t="shared" si="40"/>
        <v>10.258939999999999</v>
      </c>
      <c r="G207" s="10">
        <v>39.89</v>
      </c>
      <c r="H207" s="67">
        <f t="shared" si="43"/>
        <v>89.3039417</v>
      </c>
      <c r="I207" s="10">
        <f t="shared" si="41"/>
        <v>46.6615317</v>
      </c>
      <c r="J207" s="10">
        <f t="shared" si="39"/>
        <v>35.83835</v>
      </c>
      <c r="K207" s="10">
        <f t="shared" si="46"/>
        <v>10.8231817</v>
      </c>
      <c r="L207" s="111">
        <f t="shared" si="44"/>
        <v>42.64241</v>
      </c>
      <c r="M207" s="102">
        <f t="shared" si="47"/>
        <v>1.063142163095238</v>
      </c>
    </row>
    <row r="208" spans="1:13" ht="12.75">
      <c r="A208" s="69">
        <f t="shared" si="42"/>
        <v>20</v>
      </c>
      <c r="B208" s="9" t="s">
        <v>474</v>
      </c>
      <c r="C208" s="91">
        <v>66</v>
      </c>
      <c r="D208" s="10">
        <f t="shared" si="45"/>
        <v>34.55508</v>
      </c>
      <c r="E208" s="10">
        <v>26.54</v>
      </c>
      <c r="F208" s="10">
        <f t="shared" si="40"/>
        <v>8.01508</v>
      </c>
      <c r="G208" s="10">
        <v>31.17</v>
      </c>
      <c r="H208" s="67">
        <f t="shared" si="43"/>
        <v>69.7763394</v>
      </c>
      <c r="I208" s="10">
        <f t="shared" si="41"/>
        <v>36.4556094</v>
      </c>
      <c r="J208" s="10">
        <f t="shared" si="39"/>
        <v>27.999699999999997</v>
      </c>
      <c r="K208" s="10">
        <f t="shared" si="46"/>
        <v>8.4559094</v>
      </c>
      <c r="L208" s="111">
        <f t="shared" si="44"/>
        <v>33.32073</v>
      </c>
      <c r="M208" s="102">
        <f t="shared" si="47"/>
        <v>1.0572172636363637</v>
      </c>
    </row>
    <row r="209" spans="1:13" ht="12.75">
      <c r="A209" s="69">
        <f t="shared" si="42"/>
        <v>21</v>
      </c>
      <c r="B209" s="9" t="s">
        <v>148</v>
      </c>
      <c r="C209" s="91">
        <v>57</v>
      </c>
      <c r="D209" s="10">
        <f>E209+F209</f>
        <v>29.71164</v>
      </c>
      <c r="E209" s="10">
        <v>22.82</v>
      </c>
      <c r="F209" s="10">
        <f t="shared" si="40"/>
        <v>6.89164</v>
      </c>
      <c r="G209" s="10">
        <v>26.8</v>
      </c>
      <c r="H209" s="67">
        <v>60.4</v>
      </c>
      <c r="I209" s="10">
        <f t="shared" si="41"/>
        <v>31.3457802</v>
      </c>
      <c r="J209" s="10">
        <f t="shared" si="39"/>
        <v>24.0751</v>
      </c>
      <c r="K209" s="10">
        <f t="shared" si="46"/>
        <v>7.270680199999999</v>
      </c>
      <c r="L209" s="111">
        <f t="shared" si="44"/>
        <v>28.6492</v>
      </c>
      <c r="M209" s="117">
        <f t="shared" si="47"/>
        <v>1.0596491228070175</v>
      </c>
    </row>
    <row r="210" spans="1:13" ht="12.75">
      <c r="A210" s="69">
        <f t="shared" si="42"/>
        <v>22</v>
      </c>
      <c r="B210" s="9" t="s">
        <v>149</v>
      </c>
      <c r="C210" s="91">
        <v>57</v>
      </c>
      <c r="D210" s="10">
        <f>E210+F210</f>
        <v>29.71164</v>
      </c>
      <c r="E210" s="10">
        <v>22.82</v>
      </c>
      <c r="F210" s="10">
        <f t="shared" si="40"/>
        <v>6.89164</v>
      </c>
      <c r="G210" s="10">
        <v>26.8</v>
      </c>
      <c r="H210" s="67">
        <v>60.4</v>
      </c>
      <c r="I210" s="10">
        <f t="shared" si="41"/>
        <v>31.3457802</v>
      </c>
      <c r="J210" s="10">
        <f t="shared" si="39"/>
        <v>24.0751</v>
      </c>
      <c r="K210" s="10">
        <f t="shared" si="46"/>
        <v>7.270680199999999</v>
      </c>
      <c r="L210" s="111">
        <f t="shared" si="44"/>
        <v>28.6492</v>
      </c>
      <c r="M210" s="117">
        <f t="shared" si="47"/>
        <v>1.0596491228070175</v>
      </c>
    </row>
    <row r="211" spans="1:13" ht="12.75">
      <c r="A211" s="69">
        <f t="shared" si="42"/>
        <v>23</v>
      </c>
      <c r="B211" s="9" t="s">
        <v>150</v>
      </c>
      <c r="C211" s="91">
        <v>66</v>
      </c>
      <c r="D211" s="10">
        <f t="shared" si="45"/>
        <v>34.55508</v>
      </c>
      <c r="E211" s="10">
        <v>26.54</v>
      </c>
      <c r="F211" s="10">
        <f t="shared" si="40"/>
        <v>8.01508</v>
      </c>
      <c r="G211" s="10">
        <v>31.17</v>
      </c>
      <c r="H211" s="67">
        <f t="shared" si="43"/>
        <v>69.7763394</v>
      </c>
      <c r="I211" s="10">
        <f t="shared" si="41"/>
        <v>36.4556094</v>
      </c>
      <c r="J211" s="10">
        <f t="shared" si="39"/>
        <v>27.999699999999997</v>
      </c>
      <c r="K211" s="10">
        <f t="shared" si="46"/>
        <v>8.4559094</v>
      </c>
      <c r="L211" s="111">
        <f t="shared" si="44"/>
        <v>33.32073</v>
      </c>
      <c r="M211" s="102">
        <f t="shared" si="47"/>
        <v>1.0572172636363637</v>
      </c>
    </row>
    <row r="212" spans="1:13" ht="12.75">
      <c r="A212" s="69">
        <f t="shared" si="42"/>
        <v>24</v>
      </c>
      <c r="B212" s="9" t="s">
        <v>151</v>
      </c>
      <c r="C212" s="91">
        <v>595</v>
      </c>
      <c r="D212" s="10">
        <f t="shared" si="45"/>
        <v>313.11</v>
      </c>
      <c r="E212" s="10">
        <v>240.48</v>
      </c>
      <c r="F212" s="10">
        <v>72.63</v>
      </c>
      <c r="G212" s="10">
        <v>282.35</v>
      </c>
      <c r="H212" s="67">
        <f t="shared" si="43"/>
        <v>632.1578827999999</v>
      </c>
      <c r="I212" s="10">
        <f t="shared" si="41"/>
        <v>330.32573279999997</v>
      </c>
      <c r="J212" s="10">
        <f t="shared" si="39"/>
        <v>253.70639999999997</v>
      </c>
      <c r="K212" s="10">
        <f t="shared" si="46"/>
        <v>76.6193328</v>
      </c>
      <c r="L212" s="111">
        <f t="shared" si="44"/>
        <v>301.83215</v>
      </c>
      <c r="M212" s="102">
        <f t="shared" si="47"/>
        <v>1.062450223193277</v>
      </c>
    </row>
    <row r="213" spans="1:13" ht="12.75">
      <c r="A213" s="69">
        <f t="shared" si="42"/>
        <v>25</v>
      </c>
      <c r="B213" s="9" t="s">
        <v>152</v>
      </c>
      <c r="C213" s="91">
        <v>35.3</v>
      </c>
      <c r="D213" s="10">
        <f>E213+F213</f>
        <v>18.65766</v>
      </c>
      <c r="E213" s="10">
        <v>14.33</v>
      </c>
      <c r="F213" s="10">
        <f t="shared" si="40"/>
        <v>4.32766</v>
      </c>
      <c r="G213" s="10">
        <v>16.83</v>
      </c>
      <c r="H213" s="67">
        <v>37.5</v>
      </c>
      <c r="I213" s="10">
        <f t="shared" si="41"/>
        <v>19.6838313</v>
      </c>
      <c r="J213" s="10">
        <f t="shared" si="39"/>
        <v>15.11815</v>
      </c>
      <c r="K213" s="10">
        <f t="shared" si="46"/>
        <v>4.5656813</v>
      </c>
      <c r="L213" s="111">
        <f t="shared" si="44"/>
        <v>17.991269999999997</v>
      </c>
      <c r="M213" s="117">
        <f t="shared" si="47"/>
        <v>1.0623229461756374</v>
      </c>
    </row>
    <row r="214" spans="1:13" ht="12.75">
      <c r="A214" s="69">
        <f t="shared" si="42"/>
        <v>26</v>
      </c>
      <c r="B214" s="9" t="s">
        <v>153</v>
      </c>
      <c r="C214" s="91">
        <v>37</v>
      </c>
      <c r="D214" s="10">
        <f>E214+F214</f>
        <v>19.34772</v>
      </c>
      <c r="E214" s="10">
        <v>14.86</v>
      </c>
      <c r="F214" s="10">
        <f t="shared" si="40"/>
        <v>4.4877199999999995</v>
      </c>
      <c r="G214" s="10">
        <v>17.45</v>
      </c>
      <c r="H214" s="67">
        <f t="shared" si="43"/>
        <v>39.06589459999999</v>
      </c>
      <c r="I214" s="10">
        <f t="shared" si="41"/>
        <v>20.4118446</v>
      </c>
      <c r="J214" s="10">
        <f t="shared" si="39"/>
        <v>15.677299999999999</v>
      </c>
      <c r="K214" s="10">
        <f t="shared" si="46"/>
        <v>4.7345445999999995</v>
      </c>
      <c r="L214" s="111">
        <f t="shared" si="44"/>
        <v>18.654049999999998</v>
      </c>
      <c r="M214" s="102">
        <f t="shared" si="47"/>
        <v>1.055834989189189</v>
      </c>
    </row>
    <row r="215" spans="1:13" ht="12.75">
      <c r="A215" s="69">
        <f t="shared" si="42"/>
        <v>27</v>
      </c>
      <c r="B215" s="9" t="s">
        <v>395</v>
      </c>
      <c r="C215" s="91">
        <v>37</v>
      </c>
      <c r="D215" s="10">
        <f>E215+F215</f>
        <v>19.34772</v>
      </c>
      <c r="E215" s="10">
        <v>14.86</v>
      </c>
      <c r="F215" s="10">
        <f t="shared" si="40"/>
        <v>4.4877199999999995</v>
      </c>
      <c r="G215" s="10">
        <v>17.45</v>
      </c>
      <c r="H215" s="67">
        <f t="shared" si="43"/>
        <v>39.06589459999999</v>
      </c>
      <c r="I215" s="10">
        <f t="shared" si="41"/>
        <v>20.4118446</v>
      </c>
      <c r="J215" s="10">
        <f t="shared" si="39"/>
        <v>15.677299999999999</v>
      </c>
      <c r="K215" s="10">
        <f t="shared" si="46"/>
        <v>4.7345445999999995</v>
      </c>
      <c r="L215" s="111">
        <f t="shared" si="44"/>
        <v>18.654049999999998</v>
      </c>
      <c r="M215" s="102">
        <f t="shared" si="47"/>
        <v>1.055834989189189</v>
      </c>
    </row>
    <row r="216" spans="1:13" ht="12.75">
      <c r="A216" s="69"/>
      <c r="B216" s="11" t="s">
        <v>154</v>
      </c>
      <c r="C216" s="91"/>
      <c r="D216" s="10"/>
      <c r="E216" s="10"/>
      <c r="F216" s="10"/>
      <c r="G216" s="10"/>
      <c r="H216" s="67"/>
      <c r="I216" s="10"/>
      <c r="J216" s="10"/>
      <c r="K216" s="10"/>
      <c r="L216" s="111"/>
      <c r="M216" s="102"/>
    </row>
    <row r="217" spans="1:13" ht="12.75">
      <c r="A217" s="69">
        <v>1</v>
      </c>
      <c r="B217" s="9" t="s">
        <v>155</v>
      </c>
      <c r="C217" s="91">
        <v>53</v>
      </c>
      <c r="D217" s="10">
        <f t="shared" si="45"/>
        <v>27.641460000000002</v>
      </c>
      <c r="E217" s="10">
        <v>21.23</v>
      </c>
      <c r="F217" s="10">
        <f aca="true" t="shared" si="48" ref="F217:F234">E217*30.2%</f>
        <v>6.41146</v>
      </c>
      <c r="G217" s="10">
        <v>24.93</v>
      </c>
      <c r="H217" s="67">
        <v>56.4</v>
      </c>
      <c r="I217" s="10">
        <f aca="true" t="shared" si="49" ref="I217:I234">J217+K217</f>
        <v>29.161740299999998</v>
      </c>
      <c r="J217" s="10">
        <f t="shared" si="39"/>
        <v>22.39765</v>
      </c>
      <c r="K217" s="10">
        <f t="shared" si="46"/>
        <v>6.7640902999999994</v>
      </c>
      <c r="L217" s="111">
        <f t="shared" si="44"/>
        <v>26.65017</v>
      </c>
      <c r="M217" s="102">
        <f t="shared" si="47"/>
        <v>1.0641509433962264</v>
      </c>
    </row>
    <row r="218" spans="1:13" ht="12.75">
      <c r="A218" s="69">
        <f aca="true" t="shared" si="50" ref="A218:A234">A217+1</f>
        <v>2</v>
      </c>
      <c r="B218" s="9" t="s">
        <v>156</v>
      </c>
      <c r="C218" s="91">
        <v>51</v>
      </c>
      <c r="D218" s="10">
        <f t="shared" si="45"/>
        <v>26.9514</v>
      </c>
      <c r="E218" s="10">
        <v>20.7</v>
      </c>
      <c r="F218" s="10">
        <f t="shared" si="48"/>
        <v>6.251399999999999</v>
      </c>
      <c r="G218" s="10">
        <v>24.31</v>
      </c>
      <c r="H218" s="67">
        <v>54.1</v>
      </c>
      <c r="I218" s="10">
        <f t="shared" si="49"/>
        <v>28.433726999999994</v>
      </c>
      <c r="J218" s="10">
        <f t="shared" si="39"/>
        <v>21.838499999999996</v>
      </c>
      <c r="K218" s="10">
        <f t="shared" si="46"/>
        <v>6.595226999999999</v>
      </c>
      <c r="L218" s="111">
        <f t="shared" si="44"/>
        <v>25.987389999999998</v>
      </c>
      <c r="M218" s="117">
        <f t="shared" si="47"/>
        <v>1.0607843137254902</v>
      </c>
    </row>
    <row r="219" spans="1:13" ht="12.75">
      <c r="A219" s="69">
        <f t="shared" si="50"/>
        <v>3</v>
      </c>
      <c r="B219" s="9" t="s">
        <v>157</v>
      </c>
      <c r="C219" s="91">
        <v>51</v>
      </c>
      <c r="D219" s="10">
        <f t="shared" si="45"/>
        <v>26.9514</v>
      </c>
      <c r="E219" s="10">
        <v>20.7</v>
      </c>
      <c r="F219" s="10">
        <f t="shared" si="48"/>
        <v>6.251399999999999</v>
      </c>
      <c r="G219" s="10">
        <v>24.31</v>
      </c>
      <c r="H219" s="67">
        <v>54.1</v>
      </c>
      <c r="I219" s="10">
        <f t="shared" si="49"/>
        <v>28.433726999999994</v>
      </c>
      <c r="J219" s="10">
        <f t="shared" si="39"/>
        <v>21.838499999999996</v>
      </c>
      <c r="K219" s="10">
        <f t="shared" si="46"/>
        <v>6.595226999999999</v>
      </c>
      <c r="L219" s="111">
        <f t="shared" si="44"/>
        <v>25.987389999999998</v>
      </c>
      <c r="M219" s="117">
        <f t="shared" si="47"/>
        <v>1.0607843137254902</v>
      </c>
    </row>
    <row r="220" spans="1:13" ht="12.75">
      <c r="A220" s="69">
        <f t="shared" si="50"/>
        <v>4</v>
      </c>
      <c r="B220" s="9" t="s">
        <v>158</v>
      </c>
      <c r="C220" s="91">
        <v>51</v>
      </c>
      <c r="D220" s="10">
        <f t="shared" si="45"/>
        <v>26.9514</v>
      </c>
      <c r="E220" s="10">
        <v>20.7</v>
      </c>
      <c r="F220" s="10">
        <f t="shared" si="48"/>
        <v>6.251399999999999</v>
      </c>
      <c r="G220" s="10">
        <v>24.31</v>
      </c>
      <c r="H220" s="67">
        <v>54.1</v>
      </c>
      <c r="I220" s="10">
        <f t="shared" si="49"/>
        <v>28.433726999999994</v>
      </c>
      <c r="J220" s="10">
        <f t="shared" si="39"/>
        <v>21.838499999999996</v>
      </c>
      <c r="K220" s="10">
        <f t="shared" si="46"/>
        <v>6.595226999999999</v>
      </c>
      <c r="L220" s="111">
        <f t="shared" si="44"/>
        <v>25.987389999999998</v>
      </c>
      <c r="M220" s="117">
        <f t="shared" si="47"/>
        <v>1.0607843137254902</v>
      </c>
    </row>
    <row r="221" spans="1:13" ht="12.75">
      <c r="A221" s="69">
        <f t="shared" si="50"/>
        <v>5</v>
      </c>
      <c r="B221" s="9" t="s">
        <v>159</v>
      </c>
      <c r="C221" s="91">
        <v>51</v>
      </c>
      <c r="D221" s="10">
        <f t="shared" si="45"/>
        <v>26.9514</v>
      </c>
      <c r="E221" s="10">
        <v>20.7</v>
      </c>
      <c r="F221" s="10">
        <f t="shared" si="48"/>
        <v>6.251399999999999</v>
      </c>
      <c r="G221" s="10">
        <v>24.31</v>
      </c>
      <c r="H221" s="67">
        <v>54.1</v>
      </c>
      <c r="I221" s="10">
        <f t="shared" si="49"/>
        <v>28.433726999999994</v>
      </c>
      <c r="J221" s="10">
        <f t="shared" si="39"/>
        <v>21.838499999999996</v>
      </c>
      <c r="K221" s="10">
        <f t="shared" si="46"/>
        <v>6.595226999999999</v>
      </c>
      <c r="L221" s="111">
        <f t="shared" si="44"/>
        <v>25.987389999999998</v>
      </c>
      <c r="M221" s="117">
        <f t="shared" si="47"/>
        <v>1.0607843137254902</v>
      </c>
    </row>
    <row r="222" spans="1:13" ht="12.75">
      <c r="A222" s="69">
        <f t="shared" si="50"/>
        <v>6</v>
      </c>
      <c r="B222" s="9" t="s">
        <v>160</v>
      </c>
      <c r="C222" s="91">
        <v>57</v>
      </c>
      <c r="D222" s="10">
        <f>E222+F222</f>
        <v>29.71164</v>
      </c>
      <c r="E222" s="10">
        <v>22.82</v>
      </c>
      <c r="F222" s="10">
        <f t="shared" si="48"/>
        <v>6.89164</v>
      </c>
      <c r="G222" s="10">
        <v>26.8</v>
      </c>
      <c r="H222" s="67">
        <v>60.4</v>
      </c>
      <c r="I222" s="10">
        <f t="shared" si="49"/>
        <v>31.3457802</v>
      </c>
      <c r="J222" s="10">
        <f t="shared" si="39"/>
        <v>24.0751</v>
      </c>
      <c r="K222" s="10">
        <f t="shared" si="46"/>
        <v>7.270680199999999</v>
      </c>
      <c r="L222" s="111">
        <f t="shared" si="44"/>
        <v>28.6492</v>
      </c>
      <c r="M222" s="117">
        <f t="shared" si="47"/>
        <v>1.0596491228070175</v>
      </c>
    </row>
    <row r="223" spans="1:13" ht="12.75">
      <c r="A223" s="69">
        <f t="shared" si="50"/>
        <v>7</v>
      </c>
      <c r="B223" s="9" t="s">
        <v>161</v>
      </c>
      <c r="C223" s="91">
        <v>83</v>
      </c>
      <c r="D223" s="10">
        <f t="shared" si="45"/>
        <v>43.53888</v>
      </c>
      <c r="E223" s="10">
        <v>33.44</v>
      </c>
      <c r="F223" s="10">
        <f t="shared" si="48"/>
        <v>10.09888</v>
      </c>
      <c r="G223" s="10">
        <v>39.27</v>
      </c>
      <c r="H223" s="67">
        <f t="shared" si="43"/>
        <v>87.9131484</v>
      </c>
      <c r="I223" s="10">
        <f t="shared" si="49"/>
        <v>45.9335184</v>
      </c>
      <c r="J223" s="10">
        <f t="shared" si="39"/>
        <v>35.279199999999996</v>
      </c>
      <c r="K223" s="10">
        <f t="shared" si="46"/>
        <v>10.6543184</v>
      </c>
      <c r="L223" s="111">
        <f t="shared" si="44"/>
        <v>41.97963</v>
      </c>
      <c r="M223" s="117">
        <f t="shared" si="47"/>
        <v>1.0591945590361445</v>
      </c>
    </row>
    <row r="224" spans="1:13" ht="12.75">
      <c r="A224" s="69">
        <f t="shared" si="50"/>
        <v>8</v>
      </c>
      <c r="B224" s="9" t="s">
        <v>162</v>
      </c>
      <c r="C224" s="91">
        <v>51</v>
      </c>
      <c r="D224" s="10">
        <f t="shared" si="45"/>
        <v>26.9514</v>
      </c>
      <c r="E224" s="10">
        <v>20.7</v>
      </c>
      <c r="F224" s="10">
        <f t="shared" si="48"/>
        <v>6.251399999999999</v>
      </c>
      <c r="G224" s="10">
        <v>24.31</v>
      </c>
      <c r="H224" s="67">
        <v>54.1</v>
      </c>
      <c r="I224" s="10">
        <f t="shared" si="49"/>
        <v>28.433726999999994</v>
      </c>
      <c r="J224" s="10">
        <f t="shared" si="39"/>
        <v>21.838499999999996</v>
      </c>
      <c r="K224" s="10">
        <f t="shared" si="46"/>
        <v>6.595226999999999</v>
      </c>
      <c r="L224" s="111">
        <f t="shared" si="44"/>
        <v>25.987389999999998</v>
      </c>
      <c r="M224" s="117">
        <f t="shared" si="47"/>
        <v>1.0607843137254902</v>
      </c>
    </row>
    <row r="225" spans="1:13" ht="12.75">
      <c r="A225" s="69">
        <f t="shared" si="50"/>
        <v>9</v>
      </c>
      <c r="B225" s="9" t="s">
        <v>163</v>
      </c>
      <c r="C225" s="91">
        <v>57</v>
      </c>
      <c r="D225" s="10">
        <f>E225+F225</f>
        <v>29.71164</v>
      </c>
      <c r="E225" s="10">
        <v>22.82</v>
      </c>
      <c r="F225" s="10">
        <f t="shared" si="48"/>
        <v>6.89164</v>
      </c>
      <c r="G225" s="10">
        <v>26.8</v>
      </c>
      <c r="H225" s="67">
        <v>60.4</v>
      </c>
      <c r="I225" s="10">
        <f t="shared" si="49"/>
        <v>31.3457802</v>
      </c>
      <c r="J225" s="10">
        <f t="shared" si="39"/>
        <v>24.0751</v>
      </c>
      <c r="K225" s="10">
        <f t="shared" si="46"/>
        <v>7.270680199999999</v>
      </c>
      <c r="L225" s="111">
        <f t="shared" si="44"/>
        <v>28.6492</v>
      </c>
      <c r="M225" s="117">
        <f t="shared" si="47"/>
        <v>1.0596491228070175</v>
      </c>
    </row>
    <row r="226" spans="1:13" ht="12.75">
      <c r="A226" s="69">
        <f t="shared" si="50"/>
        <v>10</v>
      </c>
      <c r="B226" s="9" t="s">
        <v>164</v>
      </c>
      <c r="C226" s="91">
        <v>57</v>
      </c>
      <c r="D226" s="10">
        <f>E226+F226</f>
        <v>29.71164</v>
      </c>
      <c r="E226" s="10">
        <v>22.82</v>
      </c>
      <c r="F226" s="10">
        <f t="shared" si="48"/>
        <v>6.89164</v>
      </c>
      <c r="G226" s="10">
        <v>26.8</v>
      </c>
      <c r="H226" s="67">
        <v>60.4</v>
      </c>
      <c r="I226" s="10">
        <f t="shared" si="49"/>
        <v>31.3457802</v>
      </c>
      <c r="J226" s="10">
        <f t="shared" si="39"/>
        <v>24.0751</v>
      </c>
      <c r="K226" s="10">
        <f t="shared" si="46"/>
        <v>7.270680199999999</v>
      </c>
      <c r="L226" s="111">
        <f t="shared" si="44"/>
        <v>28.6492</v>
      </c>
      <c r="M226" s="102">
        <f t="shared" si="47"/>
        <v>1.0596491228070175</v>
      </c>
    </row>
    <row r="227" spans="1:13" ht="12.75">
      <c r="A227" s="69">
        <f t="shared" si="50"/>
        <v>11</v>
      </c>
      <c r="B227" s="9" t="s">
        <v>165</v>
      </c>
      <c r="C227" s="91">
        <v>51</v>
      </c>
      <c r="D227" s="10">
        <f t="shared" si="45"/>
        <v>26.9514</v>
      </c>
      <c r="E227" s="10">
        <v>20.7</v>
      </c>
      <c r="F227" s="10">
        <f t="shared" si="48"/>
        <v>6.251399999999999</v>
      </c>
      <c r="G227" s="10">
        <v>24.31</v>
      </c>
      <c r="H227" s="67">
        <v>54.1</v>
      </c>
      <c r="I227" s="10">
        <f t="shared" si="49"/>
        <v>28.433726999999994</v>
      </c>
      <c r="J227" s="10">
        <f aca="true" t="shared" si="51" ref="J227:J290">E227*1.055</f>
        <v>21.838499999999996</v>
      </c>
      <c r="K227" s="10">
        <f t="shared" si="46"/>
        <v>6.595226999999999</v>
      </c>
      <c r="L227" s="111">
        <f t="shared" si="44"/>
        <v>25.987389999999998</v>
      </c>
      <c r="M227" s="117">
        <f t="shared" si="47"/>
        <v>1.0607843137254902</v>
      </c>
    </row>
    <row r="228" spans="1:13" ht="12.75">
      <c r="A228" s="69">
        <f t="shared" si="50"/>
        <v>12</v>
      </c>
      <c r="B228" s="9" t="s">
        <v>166</v>
      </c>
      <c r="C228" s="91">
        <v>51</v>
      </c>
      <c r="D228" s="10">
        <f t="shared" si="45"/>
        <v>26.9514</v>
      </c>
      <c r="E228" s="10">
        <v>20.7</v>
      </c>
      <c r="F228" s="10">
        <f t="shared" si="48"/>
        <v>6.251399999999999</v>
      </c>
      <c r="G228" s="10">
        <v>24.31</v>
      </c>
      <c r="H228" s="67">
        <v>54.1</v>
      </c>
      <c r="I228" s="10">
        <f t="shared" si="49"/>
        <v>28.433726999999994</v>
      </c>
      <c r="J228" s="10">
        <f t="shared" si="51"/>
        <v>21.838499999999996</v>
      </c>
      <c r="K228" s="10">
        <f t="shared" si="46"/>
        <v>6.595226999999999</v>
      </c>
      <c r="L228" s="111">
        <f t="shared" si="44"/>
        <v>25.987389999999998</v>
      </c>
      <c r="M228" s="117">
        <f t="shared" si="47"/>
        <v>1.0607843137254902</v>
      </c>
    </row>
    <row r="229" spans="1:13" ht="12.75">
      <c r="A229" s="69">
        <f t="shared" si="50"/>
        <v>13</v>
      </c>
      <c r="B229" s="9" t="s">
        <v>167</v>
      </c>
      <c r="C229" s="91">
        <v>83</v>
      </c>
      <c r="D229" s="10">
        <f t="shared" si="45"/>
        <v>43.53888</v>
      </c>
      <c r="E229" s="10">
        <v>33.44</v>
      </c>
      <c r="F229" s="10">
        <f t="shared" si="48"/>
        <v>10.09888</v>
      </c>
      <c r="G229" s="10">
        <v>39.27</v>
      </c>
      <c r="H229" s="67">
        <f t="shared" si="43"/>
        <v>87.9131484</v>
      </c>
      <c r="I229" s="10">
        <f t="shared" si="49"/>
        <v>45.9335184</v>
      </c>
      <c r="J229" s="10">
        <f t="shared" si="51"/>
        <v>35.279199999999996</v>
      </c>
      <c r="K229" s="10">
        <f t="shared" si="46"/>
        <v>10.6543184</v>
      </c>
      <c r="L229" s="111">
        <f t="shared" si="44"/>
        <v>41.97963</v>
      </c>
      <c r="M229" s="102">
        <f t="shared" si="47"/>
        <v>1.0591945590361445</v>
      </c>
    </row>
    <row r="230" spans="1:13" ht="12.75">
      <c r="A230" s="69">
        <f t="shared" si="50"/>
        <v>14</v>
      </c>
      <c r="B230" s="9" t="s">
        <v>168</v>
      </c>
      <c r="C230" s="91">
        <v>83</v>
      </c>
      <c r="D230" s="10">
        <f t="shared" si="45"/>
        <v>43.53888</v>
      </c>
      <c r="E230" s="10">
        <v>33.44</v>
      </c>
      <c r="F230" s="10">
        <f t="shared" si="48"/>
        <v>10.09888</v>
      </c>
      <c r="G230" s="10">
        <v>39.27</v>
      </c>
      <c r="H230" s="67">
        <f t="shared" si="43"/>
        <v>87.9131484</v>
      </c>
      <c r="I230" s="10">
        <f t="shared" si="49"/>
        <v>45.9335184</v>
      </c>
      <c r="J230" s="10">
        <f t="shared" si="51"/>
        <v>35.279199999999996</v>
      </c>
      <c r="K230" s="10">
        <f t="shared" si="46"/>
        <v>10.6543184</v>
      </c>
      <c r="L230" s="111">
        <f t="shared" si="44"/>
        <v>41.97963</v>
      </c>
      <c r="M230" s="102">
        <f t="shared" si="47"/>
        <v>1.0591945590361445</v>
      </c>
    </row>
    <row r="231" spans="1:13" ht="12.75">
      <c r="A231" s="69">
        <f t="shared" si="50"/>
        <v>15</v>
      </c>
      <c r="B231" s="9" t="s">
        <v>169</v>
      </c>
      <c r="C231" s="91">
        <v>57</v>
      </c>
      <c r="D231" s="10">
        <f t="shared" si="45"/>
        <v>29.71164</v>
      </c>
      <c r="E231" s="10">
        <v>22.82</v>
      </c>
      <c r="F231" s="10">
        <f t="shared" si="48"/>
        <v>6.89164</v>
      </c>
      <c r="G231" s="10">
        <v>26.8</v>
      </c>
      <c r="H231" s="67">
        <v>60.4</v>
      </c>
      <c r="I231" s="10">
        <f t="shared" si="49"/>
        <v>31.3457802</v>
      </c>
      <c r="J231" s="10">
        <f t="shared" si="51"/>
        <v>24.0751</v>
      </c>
      <c r="K231" s="10">
        <f t="shared" si="46"/>
        <v>7.270680199999999</v>
      </c>
      <c r="L231" s="111">
        <f t="shared" si="44"/>
        <v>28.6492</v>
      </c>
      <c r="M231" s="117">
        <f t="shared" si="47"/>
        <v>1.0596491228070175</v>
      </c>
    </row>
    <row r="232" spans="1:13" ht="12.75">
      <c r="A232" s="69">
        <f t="shared" si="50"/>
        <v>16</v>
      </c>
      <c r="B232" s="9" t="s">
        <v>170</v>
      </c>
      <c r="C232" s="91">
        <v>62</v>
      </c>
      <c r="D232" s="10">
        <f t="shared" si="45"/>
        <v>32.49</v>
      </c>
      <c r="E232" s="10">
        <v>24.95</v>
      </c>
      <c r="F232" s="10">
        <v>7.54</v>
      </c>
      <c r="G232" s="10">
        <v>29.3</v>
      </c>
      <c r="H232" s="67">
        <f t="shared" si="43"/>
        <v>65.59326949999999</v>
      </c>
      <c r="I232" s="10">
        <f t="shared" si="49"/>
        <v>34.2715695</v>
      </c>
      <c r="J232" s="10">
        <f t="shared" si="51"/>
        <v>26.322249999999997</v>
      </c>
      <c r="K232" s="10">
        <f t="shared" si="46"/>
        <v>7.949319499999999</v>
      </c>
      <c r="L232" s="111">
        <f t="shared" si="44"/>
        <v>31.3217</v>
      </c>
      <c r="M232" s="117">
        <f t="shared" si="47"/>
        <v>1.0579559596774193</v>
      </c>
    </row>
    <row r="233" spans="1:13" ht="12.75">
      <c r="A233" s="69">
        <f t="shared" si="50"/>
        <v>17</v>
      </c>
      <c r="B233" s="9" t="s">
        <v>171</v>
      </c>
      <c r="C233" s="91">
        <v>57</v>
      </c>
      <c r="D233" s="10">
        <f t="shared" si="45"/>
        <v>29.71164</v>
      </c>
      <c r="E233" s="10">
        <v>22.82</v>
      </c>
      <c r="F233" s="10">
        <f t="shared" si="48"/>
        <v>6.89164</v>
      </c>
      <c r="G233" s="10">
        <v>26.8</v>
      </c>
      <c r="H233" s="67">
        <v>60.4</v>
      </c>
      <c r="I233" s="10">
        <f t="shared" si="49"/>
        <v>31.3457802</v>
      </c>
      <c r="J233" s="10">
        <f t="shared" si="51"/>
        <v>24.0751</v>
      </c>
      <c r="K233" s="10">
        <f t="shared" si="46"/>
        <v>7.270680199999999</v>
      </c>
      <c r="L233" s="111">
        <f t="shared" si="44"/>
        <v>28.6492</v>
      </c>
      <c r="M233" s="117">
        <f t="shared" si="47"/>
        <v>1.0596491228070175</v>
      </c>
    </row>
    <row r="234" spans="1:13" ht="12.75">
      <c r="A234" s="69">
        <f t="shared" si="50"/>
        <v>18</v>
      </c>
      <c r="B234" s="9" t="s">
        <v>172</v>
      </c>
      <c r="C234" s="91">
        <v>83</v>
      </c>
      <c r="D234" s="10">
        <f t="shared" si="45"/>
        <v>43.53888</v>
      </c>
      <c r="E234" s="10">
        <v>33.44</v>
      </c>
      <c r="F234" s="10">
        <f t="shared" si="48"/>
        <v>10.09888</v>
      </c>
      <c r="G234" s="10">
        <v>39.27</v>
      </c>
      <c r="H234" s="67">
        <f t="shared" si="43"/>
        <v>87.9131484</v>
      </c>
      <c r="I234" s="10">
        <f t="shared" si="49"/>
        <v>45.9335184</v>
      </c>
      <c r="J234" s="10">
        <f t="shared" si="51"/>
        <v>35.279199999999996</v>
      </c>
      <c r="K234" s="10">
        <f t="shared" si="46"/>
        <v>10.6543184</v>
      </c>
      <c r="L234" s="111">
        <f t="shared" si="44"/>
        <v>41.97963</v>
      </c>
      <c r="M234" s="102">
        <f t="shared" si="47"/>
        <v>1.0591945590361445</v>
      </c>
    </row>
    <row r="235" spans="1:13" ht="12.75">
      <c r="A235" s="69"/>
      <c r="B235" s="11" t="s">
        <v>173</v>
      </c>
      <c r="C235" s="91"/>
      <c r="D235" s="10"/>
      <c r="E235" s="10"/>
      <c r="F235" s="10"/>
      <c r="G235" s="10"/>
      <c r="H235" s="67"/>
      <c r="I235" s="10"/>
      <c r="J235" s="10"/>
      <c r="K235" s="10"/>
      <c r="L235" s="111"/>
      <c r="M235" s="102"/>
    </row>
    <row r="236" spans="1:13" ht="12.75">
      <c r="A236" s="69">
        <v>1</v>
      </c>
      <c r="B236" s="9" t="s">
        <v>174</v>
      </c>
      <c r="C236" s="91"/>
      <c r="D236" s="10"/>
      <c r="E236" s="10"/>
      <c r="F236" s="10"/>
      <c r="G236" s="10"/>
      <c r="H236" s="67"/>
      <c r="I236" s="10"/>
      <c r="J236" s="10"/>
      <c r="K236" s="10"/>
      <c r="L236" s="111"/>
      <c r="M236" s="102"/>
    </row>
    <row r="237" spans="1:13" ht="12.75">
      <c r="A237" s="69"/>
      <c r="B237" s="9" t="s">
        <v>175</v>
      </c>
      <c r="C237" s="91">
        <v>70</v>
      </c>
      <c r="D237" s="10">
        <f t="shared" si="45"/>
        <v>36.62526</v>
      </c>
      <c r="E237" s="10">
        <v>28.13</v>
      </c>
      <c r="F237" s="10">
        <f>E237*30.2%</f>
        <v>8.49526</v>
      </c>
      <c r="G237" s="10">
        <v>33.04</v>
      </c>
      <c r="H237" s="67">
        <f t="shared" si="43"/>
        <v>73.95940929999999</v>
      </c>
      <c r="I237" s="10">
        <f>J237+K237</f>
        <v>38.639649299999995</v>
      </c>
      <c r="J237" s="10">
        <f t="shared" si="51"/>
        <v>29.677149999999997</v>
      </c>
      <c r="K237" s="10">
        <f t="shared" si="46"/>
        <v>8.9624993</v>
      </c>
      <c r="L237" s="111">
        <f t="shared" si="44"/>
        <v>35.319759999999995</v>
      </c>
      <c r="M237" s="102">
        <f t="shared" si="47"/>
        <v>1.0565629899999998</v>
      </c>
    </row>
    <row r="238" spans="1:13" ht="12.75">
      <c r="A238" s="69"/>
      <c r="B238" s="9" t="s">
        <v>396</v>
      </c>
      <c r="C238" s="91">
        <v>104</v>
      </c>
      <c r="D238" s="10">
        <v>54.6</v>
      </c>
      <c r="E238" s="10">
        <v>41.93</v>
      </c>
      <c r="F238" s="10">
        <f>E238*30.2%</f>
        <v>12.66286</v>
      </c>
      <c r="G238" s="10">
        <v>49.24</v>
      </c>
      <c r="H238" s="67">
        <f t="shared" si="43"/>
        <v>110.2330273</v>
      </c>
      <c r="I238" s="10">
        <f>J238+K238</f>
        <v>57.595467299999996</v>
      </c>
      <c r="J238" s="10">
        <f t="shared" si="51"/>
        <v>44.236149999999995</v>
      </c>
      <c r="K238" s="10">
        <f t="shared" si="46"/>
        <v>13.359317299999999</v>
      </c>
      <c r="L238" s="111">
        <f t="shared" si="44"/>
        <v>52.63756</v>
      </c>
      <c r="M238" s="102">
        <f t="shared" si="47"/>
        <v>1.0599329548076923</v>
      </c>
    </row>
    <row r="239" spans="1:13" ht="12.75">
      <c r="A239" s="69">
        <v>2</v>
      </c>
      <c r="B239" s="9" t="s">
        <v>397</v>
      </c>
      <c r="C239" s="91">
        <v>66</v>
      </c>
      <c r="D239" s="10">
        <f t="shared" si="45"/>
        <v>34.55508</v>
      </c>
      <c r="E239" s="10">
        <v>26.54</v>
      </c>
      <c r="F239" s="10">
        <f>E239*30.2%</f>
        <v>8.01508</v>
      </c>
      <c r="G239" s="10">
        <v>31.17</v>
      </c>
      <c r="H239" s="67">
        <f t="shared" si="43"/>
        <v>69.7763394</v>
      </c>
      <c r="I239" s="10">
        <f>J239+K239</f>
        <v>36.4556094</v>
      </c>
      <c r="J239" s="10">
        <f t="shared" si="51"/>
        <v>27.999699999999997</v>
      </c>
      <c r="K239" s="10">
        <f t="shared" si="46"/>
        <v>8.4559094</v>
      </c>
      <c r="L239" s="111">
        <f t="shared" si="44"/>
        <v>33.32073</v>
      </c>
      <c r="M239" s="102">
        <f t="shared" si="47"/>
        <v>1.0572172636363637</v>
      </c>
    </row>
    <row r="240" spans="1:13" ht="12.75">
      <c r="A240" s="69">
        <v>3</v>
      </c>
      <c r="B240" s="9" t="s">
        <v>176</v>
      </c>
      <c r="C240" s="91"/>
      <c r="D240" s="10"/>
      <c r="E240" s="10"/>
      <c r="F240" s="10"/>
      <c r="G240" s="10"/>
      <c r="H240" s="67">
        <f t="shared" si="43"/>
        <v>0</v>
      </c>
      <c r="I240" s="10"/>
      <c r="J240" s="10"/>
      <c r="K240" s="10"/>
      <c r="L240" s="111">
        <f t="shared" si="44"/>
        <v>0</v>
      </c>
      <c r="M240" s="102"/>
    </row>
    <row r="241" spans="1:13" ht="12.75">
      <c r="A241" s="69"/>
      <c r="B241" s="9" t="s">
        <v>177</v>
      </c>
      <c r="C241" s="91">
        <v>75</v>
      </c>
      <c r="D241" s="10">
        <f t="shared" si="45"/>
        <v>39.398520000000005</v>
      </c>
      <c r="E241" s="10">
        <v>30.26</v>
      </c>
      <c r="F241" s="10">
        <f>E241*30.2%</f>
        <v>9.13852</v>
      </c>
      <c r="G241" s="10">
        <v>35.53</v>
      </c>
      <c r="H241" s="67">
        <f t="shared" si="43"/>
        <v>79.5470086</v>
      </c>
      <c r="I241" s="10">
        <f>J241+K241</f>
        <v>41.5654386</v>
      </c>
      <c r="J241" s="10">
        <f t="shared" si="51"/>
        <v>31.9243</v>
      </c>
      <c r="K241" s="10">
        <f t="shared" si="46"/>
        <v>9.6411386</v>
      </c>
      <c r="L241" s="111">
        <f t="shared" si="44"/>
        <v>37.98157</v>
      </c>
      <c r="M241" s="102">
        <f t="shared" si="47"/>
        <v>1.0606267813333332</v>
      </c>
    </row>
    <row r="242" spans="1:13" ht="12.75">
      <c r="A242" s="69"/>
      <c r="B242" s="9" t="s">
        <v>178</v>
      </c>
      <c r="C242" s="91">
        <v>89</v>
      </c>
      <c r="D242" s="10">
        <v>47.01</v>
      </c>
      <c r="E242" s="10">
        <v>36.1</v>
      </c>
      <c r="F242" s="10">
        <f>E242*30.2%</f>
        <v>10.9022</v>
      </c>
      <c r="G242" s="10">
        <v>42.38</v>
      </c>
      <c r="H242" s="67">
        <v>94.5</v>
      </c>
      <c r="I242" s="10">
        <f>J242+K242</f>
        <v>49.587320999999996</v>
      </c>
      <c r="J242" s="10">
        <f t="shared" si="51"/>
        <v>38.085499999999996</v>
      </c>
      <c r="K242" s="10">
        <f t="shared" si="46"/>
        <v>11.501820999999998</v>
      </c>
      <c r="L242" s="111">
        <f t="shared" si="44"/>
        <v>45.30422</v>
      </c>
      <c r="M242" s="117">
        <f t="shared" si="47"/>
        <v>1.0617977528089888</v>
      </c>
    </row>
    <row r="243" spans="1:13" ht="12.75">
      <c r="A243" s="69">
        <v>4</v>
      </c>
      <c r="B243" s="9" t="s">
        <v>176</v>
      </c>
      <c r="C243" s="91"/>
      <c r="D243" s="10"/>
      <c r="E243" s="10"/>
      <c r="F243" s="10"/>
      <c r="G243" s="10"/>
      <c r="H243" s="67">
        <f t="shared" si="43"/>
        <v>0</v>
      </c>
      <c r="I243" s="10"/>
      <c r="J243" s="10"/>
      <c r="K243" s="10"/>
      <c r="L243" s="111">
        <f t="shared" si="44"/>
        <v>0</v>
      </c>
      <c r="M243" s="102"/>
    </row>
    <row r="244" spans="1:13" ht="12.75">
      <c r="A244" s="69"/>
      <c r="B244" s="9" t="s">
        <v>179</v>
      </c>
      <c r="C244" s="91">
        <v>76</v>
      </c>
      <c r="D244" s="10">
        <f t="shared" si="45"/>
        <v>40.08858</v>
      </c>
      <c r="E244" s="10">
        <v>30.79</v>
      </c>
      <c r="F244" s="10">
        <f>E244*30.2%</f>
        <v>9.29858</v>
      </c>
      <c r="G244" s="10">
        <v>36.15</v>
      </c>
      <c r="H244" s="67">
        <f t="shared" si="43"/>
        <v>80.93780189999998</v>
      </c>
      <c r="I244" s="10">
        <f>J244+K244</f>
        <v>42.293451899999994</v>
      </c>
      <c r="J244" s="10">
        <f t="shared" si="51"/>
        <v>32.48345</v>
      </c>
      <c r="K244" s="10">
        <f t="shared" si="46"/>
        <v>9.8100019</v>
      </c>
      <c r="L244" s="111">
        <f t="shared" si="44"/>
        <v>38.644349999999996</v>
      </c>
      <c r="M244" s="102">
        <f t="shared" si="47"/>
        <v>1.0649710776315786</v>
      </c>
    </row>
    <row r="245" spans="1:13" ht="12.75">
      <c r="A245" s="69"/>
      <c r="B245" s="9" t="s">
        <v>178</v>
      </c>
      <c r="C245" s="91">
        <v>104</v>
      </c>
      <c r="D245" s="10">
        <v>54.6</v>
      </c>
      <c r="E245" s="10">
        <v>41.93</v>
      </c>
      <c r="F245" s="10">
        <v>12.66</v>
      </c>
      <c r="G245" s="10">
        <v>49.24</v>
      </c>
      <c r="H245" s="67">
        <f t="shared" si="43"/>
        <v>110.2330273</v>
      </c>
      <c r="I245" s="10">
        <f>J245+K245</f>
        <v>57.595467299999996</v>
      </c>
      <c r="J245" s="10">
        <f t="shared" si="51"/>
        <v>44.236149999999995</v>
      </c>
      <c r="K245" s="10">
        <f t="shared" si="46"/>
        <v>13.359317299999999</v>
      </c>
      <c r="L245" s="111">
        <f t="shared" si="44"/>
        <v>52.63756</v>
      </c>
      <c r="M245" s="102">
        <f t="shared" si="47"/>
        <v>1.0599329548076923</v>
      </c>
    </row>
    <row r="246" spans="1:13" ht="12.75">
      <c r="A246" s="69">
        <v>5</v>
      </c>
      <c r="B246" s="9" t="s">
        <v>180</v>
      </c>
      <c r="C246" s="91">
        <v>91</v>
      </c>
      <c r="D246" s="10">
        <v>47.7</v>
      </c>
      <c r="E246" s="10">
        <v>36.63</v>
      </c>
      <c r="F246" s="10">
        <f>E246*30.2%</f>
        <v>11.06226</v>
      </c>
      <c r="G246" s="10">
        <v>43.01</v>
      </c>
      <c r="H246" s="67">
        <f t="shared" si="43"/>
        <v>96.29302429999998</v>
      </c>
      <c r="I246" s="10">
        <f>J246+K246</f>
        <v>50.315334299999996</v>
      </c>
      <c r="J246" s="10">
        <f t="shared" si="51"/>
        <v>38.64465</v>
      </c>
      <c r="K246" s="10">
        <f t="shared" si="46"/>
        <v>11.6706843</v>
      </c>
      <c r="L246" s="111">
        <f t="shared" si="44"/>
        <v>45.977689999999996</v>
      </c>
      <c r="M246" s="102">
        <f t="shared" si="47"/>
        <v>1.058165102197802</v>
      </c>
    </row>
    <row r="247" spans="1:13" ht="12.75">
      <c r="A247" s="69"/>
      <c r="B247" s="11" t="s">
        <v>475</v>
      </c>
      <c r="C247" s="91"/>
      <c r="D247" s="10"/>
      <c r="E247" s="10"/>
      <c r="F247" s="10"/>
      <c r="G247" s="10"/>
      <c r="H247" s="67">
        <f t="shared" si="43"/>
        <v>0</v>
      </c>
      <c r="I247" s="10"/>
      <c r="J247" s="10"/>
      <c r="K247" s="10"/>
      <c r="L247" s="111"/>
      <c r="M247" s="102"/>
    </row>
    <row r="248" spans="1:13" ht="12.75">
      <c r="A248" s="69">
        <v>1</v>
      </c>
      <c r="B248" s="9" t="s">
        <v>399</v>
      </c>
      <c r="C248" s="91">
        <v>607</v>
      </c>
      <c r="D248" s="10">
        <f t="shared" si="45"/>
        <v>319.3155</v>
      </c>
      <c r="E248" s="10">
        <v>245.25</v>
      </c>
      <c r="F248" s="10">
        <f aca="true" t="shared" si="52" ref="F248:F273">E248*30.2%</f>
        <v>74.0655</v>
      </c>
      <c r="G248" s="10">
        <v>287.97</v>
      </c>
      <c r="H248" s="67">
        <f t="shared" si="43"/>
        <v>644.7177825</v>
      </c>
      <c r="I248" s="10">
        <f aca="true" t="shared" si="53" ref="I248:I273">J248+K248</f>
        <v>336.87785249999996</v>
      </c>
      <c r="J248" s="10">
        <f t="shared" si="51"/>
        <v>258.73875</v>
      </c>
      <c r="K248" s="10">
        <f t="shared" si="46"/>
        <v>78.13910249999999</v>
      </c>
      <c r="L248" s="111">
        <f t="shared" si="44"/>
        <v>307.83993000000004</v>
      </c>
      <c r="M248" s="102">
        <f t="shared" si="47"/>
        <v>1.0621380271828667</v>
      </c>
    </row>
    <row r="249" spans="1:13" ht="12.75">
      <c r="A249" s="69">
        <f aca="true" t="shared" si="54" ref="A249:A312">A248+1</f>
        <v>2</v>
      </c>
      <c r="B249" s="9" t="s">
        <v>400</v>
      </c>
      <c r="C249" s="91">
        <v>62</v>
      </c>
      <c r="D249" s="10">
        <f t="shared" si="45"/>
        <v>32.49</v>
      </c>
      <c r="E249" s="10">
        <v>24.95</v>
      </c>
      <c r="F249" s="10">
        <v>7.54</v>
      </c>
      <c r="G249" s="10">
        <v>29.3</v>
      </c>
      <c r="H249" s="67">
        <f t="shared" si="43"/>
        <v>65.59326949999999</v>
      </c>
      <c r="I249" s="10">
        <f t="shared" si="53"/>
        <v>34.2715695</v>
      </c>
      <c r="J249" s="10">
        <f t="shared" si="51"/>
        <v>26.322249999999997</v>
      </c>
      <c r="K249" s="10">
        <f t="shared" si="46"/>
        <v>7.949319499999999</v>
      </c>
      <c r="L249" s="111">
        <f t="shared" si="44"/>
        <v>31.3217</v>
      </c>
      <c r="M249" s="102">
        <f t="shared" si="47"/>
        <v>1.0579559596774193</v>
      </c>
    </row>
    <row r="250" spans="1:13" ht="12.75">
      <c r="A250" s="69">
        <f t="shared" si="54"/>
        <v>3</v>
      </c>
      <c r="B250" s="9" t="s">
        <v>181</v>
      </c>
      <c r="C250" s="91">
        <v>143</v>
      </c>
      <c r="D250" s="10">
        <v>75.34</v>
      </c>
      <c r="E250" s="10">
        <v>57.87</v>
      </c>
      <c r="F250" s="10">
        <f t="shared" si="52"/>
        <v>17.47674</v>
      </c>
      <c r="G250" s="10">
        <v>67.94</v>
      </c>
      <c r="H250" s="67">
        <f t="shared" si="43"/>
        <v>152.1186707</v>
      </c>
      <c r="I250" s="10">
        <f t="shared" si="53"/>
        <v>79.4908107</v>
      </c>
      <c r="J250" s="10">
        <f t="shared" si="51"/>
        <v>61.05284999999999</v>
      </c>
      <c r="K250" s="10">
        <f t="shared" si="46"/>
        <v>18.437960699999998</v>
      </c>
      <c r="L250" s="111">
        <f t="shared" si="44"/>
        <v>72.62786</v>
      </c>
      <c r="M250" s="102">
        <f t="shared" si="47"/>
        <v>1.0637669279720279</v>
      </c>
    </row>
    <row r="251" spans="1:13" ht="12.75">
      <c r="A251" s="69">
        <f t="shared" si="54"/>
        <v>4</v>
      </c>
      <c r="B251" s="9" t="s">
        <v>182</v>
      </c>
      <c r="C251" s="91">
        <v>283</v>
      </c>
      <c r="D251" s="10">
        <f t="shared" si="45"/>
        <v>148.59726</v>
      </c>
      <c r="E251" s="10">
        <v>114.13</v>
      </c>
      <c r="F251" s="10">
        <f t="shared" si="52"/>
        <v>34.467259999999996</v>
      </c>
      <c r="G251" s="10">
        <v>134.01</v>
      </c>
      <c r="H251" s="67">
        <f t="shared" si="43"/>
        <v>300.0267993</v>
      </c>
      <c r="I251" s="10">
        <f t="shared" si="53"/>
        <v>156.77010929999997</v>
      </c>
      <c r="J251" s="10">
        <f t="shared" si="51"/>
        <v>120.40714999999999</v>
      </c>
      <c r="K251" s="10">
        <f t="shared" si="46"/>
        <v>36.36295929999999</v>
      </c>
      <c r="L251" s="111">
        <f t="shared" si="44"/>
        <v>143.25669</v>
      </c>
      <c r="M251" s="102">
        <f t="shared" si="47"/>
        <v>1.0601653685512367</v>
      </c>
    </row>
    <row r="252" spans="1:13" ht="12.75">
      <c r="A252" s="69">
        <f t="shared" si="54"/>
        <v>5</v>
      </c>
      <c r="B252" s="9" t="s">
        <v>183</v>
      </c>
      <c r="C252" s="91">
        <v>125</v>
      </c>
      <c r="D252" s="10">
        <v>65.67</v>
      </c>
      <c r="E252" s="10">
        <v>50.43</v>
      </c>
      <c r="F252" s="10">
        <f t="shared" si="52"/>
        <v>15.229859999999999</v>
      </c>
      <c r="G252" s="10">
        <v>59.21</v>
      </c>
      <c r="H252" s="67">
        <f t="shared" si="43"/>
        <v>132.5666423</v>
      </c>
      <c r="I252" s="10">
        <f t="shared" si="53"/>
        <v>69.2711523</v>
      </c>
      <c r="J252" s="10">
        <f t="shared" si="51"/>
        <v>53.203649999999996</v>
      </c>
      <c r="K252" s="10">
        <f t="shared" si="46"/>
        <v>16.067502299999997</v>
      </c>
      <c r="L252" s="111">
        <f t="shared" si="44"/>
        <v>63.29549</v>
      </c>
      <c r="M252" s="102">
        <f t="shared" si="47"/>
        <v>1.0605331384</v>
      </c>
    </row>
    <row r="253" spans="1:13" ht="12.75">
      <c r="A253" s="69">
        <f t="shared" si="54"/>
        <v>6</v>
      </c>
      <c r="B253" s="9" t="s">
        <v>476</v>
      </c>
      <c r="C253" s="91">
        <v>351</v>
      </c>
      <c r="D253" s="10">
        <f t="shared" si="45"/>
        <v>184.54548</v>
      </c>
      <c r="E253" s="10">
        <v>141.74</v>
      </c>
      <c r="F253" s="10">
        <f t="shared" si="52"/>
        <v>42.80548</v>
      </c>
      <c r="G253" s="10">
        <v>166.42</v>
      </c>
      <c r="H253" s="67">
        <f t="shared" si="43"/>
        <v>372.59846139999996</v>
      </c>
      <c r="I253" s="10">
        <f t="shared" si="53"/>
        <v>194.69548139999998</v>
      </c>
      <c r="J253" s="10">
        <f t="shared" si="51"/>
        <v>149.5357</v>
      </c>
      <c r="K253" s="10">
        <f t="shared" si="46"/>
        <v>45.15978139999999</v>
      </c>
      <c r="L253" s="111">
        <f t="shared" si="44"/>
        <v>177.90297999999999</v>
      </c>
      <c r="M253" s="102">
        <f t="shared" si="47"/>
        <v>1.0615340780626779</v>
      </c>
    </row>
    <row r="254" spans="1:13" ht="12.75">
      <c r="A254" s="69">
        <f t="shared" si="54"/>
        <v>7</v>
      </c>
      <c r="B254" s="9" t="s">
        <v>184</v>
      </c>
      <c r="C254" s="91">
        <v>62</v>
      </c>
      <c r="D254" s="10">
        <f t="shared" si="45"/>
        <v>32.49</v>
      </c>
      <c r="E254" s="10">
        <v>24.95</v>
      </c>
      <c r="F254" s="10">
        <v>7.54</v>
      </c>
      <c r="G254" s="10">
        <v>29.3</v>
      </c>
      <c r="H254" s="67">
        <f t="shared" si="43"/>
        <v>65.59326949999999</v>
      </c>
      <c r="I254" s="10">
        <f t="shared" si="53"/>
        <v>34.2715695</v>
      </c>
      <c r="J254" s="10">
        <f t="shared" si="51"/>
        <v>26.322249999999997</v>
      </c>
      <c r="K254" s="10">
        <f t="shared" si="46"/>
        <v>7.949319499999999</v>
      </c>
      <c r="L254" s="111">
        <f t="shared" si="44"/>
        <v>31.3217</v>
      </c>
      <c r="M254" s="102">
        <f t="shared" si="47"/>
        <v>1.0579559596774193</v>
      </c>
    </row>
    <row r="255" spans="1:13" ht="12.75">
      <c r="A255" s="69">
        <f t="shared" si="54"/>
        <v>8</v>
      </c>
      <c r="B255" s="9" t="s">
        <v>185</v>
      </c>
      <c r="C255" s="91">
        <v>296</v>
      </c>
      <c r="D255" s="10">
        <f t="shared" si="45"/>
        <v>155.51088</v>
      </c>
      <c r="E255" s="10">
        <v>119.44</v>
      </c>
      <c r="F255" s="10">
        <f t="shared" si="52"/>
        <v>36.070879999999995</v>
      </c>
      <c r="G255" s="10">
        <v>140.24</v>
      </c>
      <c r="H255" s="67">
        <f t="shared" si="43"/>
        <v>313.9805384</v>
      </c>
      <c r="I255" s="10">
        <f t="shared" si="53"/>
        <v>164.0639784</v>
      </c>
      <c r="J255" s="10">
        <f t="shared" si="51"/>
        <v>126.00919999999999</v>
      </c>
      <c r="K255" s="10">
        <f t="shared" si="46"/>
        <v>38.0547784</v>
      </c>
      <c r="L255" s="111">
        <f t="shared" si="44"/>
        <v>149.91656</v>
      </c>
      <c r="M255" s="102">
        <f t="shared" si="47"/>
        <v>1.0607450621621621</v>
      </c>
    </row>
    <row r="256" spans="1:13" ht="12.75">
      <c r="A256" s="69">
        <f t="shared" si="54"/>
        <v>9</v>
      </c>
      <c r="B256" s="9" t="s">
        <v>186</v>
      </c>
      <c r="C256" s="91">
        <v>250</v>
      </c>
      <c r="D256" s="10">
        <f t="shared" si="45"/>
        <v>131.31972</v>
      </c>
      <c r="E256" s="10">
        <v>100.86</v>
      </c>
      <c r="F256" s="10">
        <f t="shared" si="52"/>
        <v>30.459719999999997</v>
      </c>
      <c r="G256" s="10">
        <v>118.43</v>
      </c>
      <c r="H256" s="67">
        <f t="shared" si="43"/>
        <v>265.1439746</v>
      </c>
      <c r="I256" s="10">
        <f t="shared" si="53"/>
        <v>138.5423046</v>
      </c>
      <c r="J256" s="10">
        <f t="shared" si="51"/>
        <v>106.40729999999999</v>
      </c>
      <c r="K256" s="10">
        <f t="shared" si="46"/>
        <v>32.135004599999995</v>
      </c>
      <c r="L256" s="111">
        <f t="shared" si="44"/>
        <v>126.60167</v>
      </c>
      <c r="M256" s="102">
        <f t="shared" si="47"/>
        <v>1.0605758984</v>
      </c>
    </row>
    <row r="257" spans="1:13" ht="12.75">
      <c r="A257" s="69">
        <f t="shared" si="54"/>
        <v>10</v>
      </c>
      <c r="B257" s="9" t="s">
        <v>187</v>
      </c>
      <c r="C257" s="91">
        <v>66</v>
      </c>
      <c r="D257" s="10">
        <f t="shared" si="45"/>
        <v>34.55508</v>
      </c>
      <c r="E257" s="10">
        <v>26.54</v>
      </c>
      <c r="F257" s="10">
        <f t="shared" si="52"/>
        <v>8.01508</v>
      </c>
      <c r="G257" s="10">
        <v>31.17</v>
      </c>
      <c r="H257" s="67">
        <f t="shared" si="43"/>
        <v>69.7763394</v>
      </c>
      <c r="I257" s="10">
        <f t="shared" si="53"/>
        <v>36.4556094</v>
      </c>
      <c r="J257" s="10">
        <f t="shared" si="51"/>
        <v>27.999699999999997</v>
      </c>
      <c r="K257" s="10">
        <f t="shared" si="46"/>
        <v>8.4559094</v>
      </c>
      <c r="L257" s="111">
        <f t="shared" si="44"/>
        <v>33.32073</v>
      </c>
      <c r="M257" s="102">
        <f t="shared" si="47"/>
        <v>1.0572172636363637</v>
      </c>
    </row>
    <row r="258" spans="1:13" ht="12.75">
      <c r="A258" s="69">
        <f t="shared" si="54"/>
        <v>11</v>
      </c>
      <c r="B258" s="9" t="s">
        <v>185</v>
      </c>
      <c r="C258" s="91">
        <v>192</v>
      </c>
      <c r="D258" s="10">
        <v>100.91</v>
      </c>
      <c r="E258" s="10">
        <v>77.51</v>
      </c>
      <c r="F258" s="10">
        <f t="shared" si="52"/>
        <v>23.40802</v>
      </c>
      <c r="G258" s="10">
        <v>91</v>
      </c>
      <c r="H258" s="67">
        <f t="shared" si="43"/>
        <v>203.7475111</v>
      </c>
      <c r="I258" s="10">
        <f t="shared" si="53"/>
        <v>106.4685111</v>
      </c>
      <c r="J258" s="10">
        <f t="shared" si="51"/>
        <v>81.77305</v>
      </c>
      <c r="K258" s="10">
        <f t="shared" si="46"/>
        <v>24.6954611</v>
      </c>
      <c r="L258" s="111">
        <f t="shared" si="44"/>
        <v>97.279</v>
      </c>
      <c r="M258" s="102">
        <f t="shared" si="47"/>
        <v>1.0611849536458333</v>
      </c>
    </row>
    <row r="259" spans="1:13" ht="12.75">
      <c r="A259" s="69">
        <f t="shared" si="54"/>
        <v>12</v>
      </c>
      <c r="B259" s="9" t="s">
        <v>188</v>
      </c>
      <c r="C259" s="91">
        <v>1054</v>
      </c>
      <c r="D259" s="10">
        <f t="shared" si="45"/>
        <v>554.3265</v>
      </c>
      <c r="E259" s="10">
        <v>425.75</v>
      </c>
      <c r="F259" s="10">
        <f t="shared" si="52"/>
        <v>128.5765</v>
      </c>
      <c r="G259" s="10">
        <v>499.9</v>
      </c>
      <c r="H259" s="67">
        <f t="shared" si="43"/>
        <v>1119.2075575</v>
      </c>
      <c r="I259" s="10">
        <f t="shared" si="53"/>
        <v>584.8144575</v>
      </c>
      <c r="J259" s="10">
        <f t="shared" si="51"/>
        <v>449.16625</v>
      </c>
      <c r="K259" s="10">
        <f t="shared" si="46"/>
        <v>135.64820749999998</v>
      </c>
      <c r="L259" s="111">
        <f t="shared" si="44"/>
        <v>534.3931</v>
      </c>
      <c r="M259" s="102">
        <f t="shared" si="47"/>
        <v>1.0618667528462997</v>
      </c>
    </row>
    <row r="260" spans="1:13" ht="12.75">
      <c r="A260" s="69">
        <f t="shared" si="54"/>
        <v>13</v>
      </c>
      <c r="B260" s="9" t="s">
        <v>189</v>
      </c>
      <c r="C260" s="91">
        <v>657</v>
      </c>
      <c r="D260" s="10">
        <v>345.6</v>
      </c>
      <c r="E260" s="10">
        <v>265.43</v>
      </c>
      <c r="F260" s="10">
        <f t="shared" si="52"/>
        <v>80.15986</v>
      </c>
      <c r="G260" s="10">
        <v>311.65</v>
      </c>
      <c r="H260" s="67">
        <f t="shared" si="43"/>
        <v>697.7511523</v>
      </c>
      <c r="I260" s="10">
        <f t="shared" si="53"/>
        <v>364.59730229999997</v>
      </c>
      <c r="J260" s="10">
        <f t="shared" si="51"/>
        <v>280.02864999999997</v>
      </c>
      <c r="K260" s="10">
        <f t="shared" si="46"/>
        <v>84.56865229999998</v>
      </c>
      <c r="L260" s="111">
        <f t="shared" si="44"/>
        <v>333.15385</v>
      </c>
      <c r="M260" s="102">
        <f t="shared" si="47"/>
        <v>1.062026107001522</v>
      </c>
    </row>
    <row r="261" spans="1:13" ht="12.75">
      <c r="A261" s="69">
        <f t="shared" si="54"/>
        <v>14</v>
      </c>
      <c r="B261" s="9" t="s">
        <v>190</v>
      </c>
      <c r="C261" s="91">
        <v>369</v>
      </c>
      <c r="D261" s="10">
        <f t="shared" si="45"/>
        <v>194.21934</v>
      </c>
      <c r="E261" s="10">
        <v>149.17</v>
      </c>
      <c r="F261" s="10">
        <f t="shared" si="52"/>
        <v>45.049339999999994</v>
      </c>
      <c r="G261" s="10">
        <v>175.15</v>
      </c>
      <c r="H261" s="67">
        <f t="shared" si="43"/>
        <v>392.1367537</v>
      </c>
      <c r="I261" s="10">
        <f t="shared" si="53"/>
        <v>204.90140369999995</v>
      </c>
      <c r="J261" s="10">
        <f t="shared" si="51"/>
        <v>157.37434999999996</v>
      </c>
      <c r="K261" s="10">
        <f t="shared" si="46"/>
        <v>47.52705369999999</v>
      </c>
      <c r="L261" s="111">
        <f t="shared" si="44"/>
        <v>187.23535</v>
      </c>
      <c r="M261" s="102">
        <f t="shared" si="47"/>
        <v>1.0627012295392952</v>
      </c>
    </row>
    <row r="262" spans="1:13" ht="14.25" customHeight="1">
      <c r="A262" s="69">
        <f t="shared" si="54"/>
        <v>15</v>
      </c>
      <c r="B262" s="9" t="s">
        <v>401</v>
      </c>
      <c r="C262" s="91">
        <v>285</v>
      </c>
      <c r="D262" s="10">
        <f t="shared" si="45"/>
        <v>149.9904</v>
      </c>
      <c r="E262" s="10">
        <v>115.2</v>
      </c>
      <c r="F262" s="10">
        <f t="shared" si="52"/>
        <v>34.7904</v>
      </c>
      <c r="G262" s="10">
        <v>135.26</v>
      </c>
      <c r="H262" s="67">
        <f t="shared" si="43"/>
        <v>302.832812</v>
      </c>
      <c r="I262" s="10">
        <f t="shared" si="53"/>
        <v>158.239872</v>
      </c>
      <c r="J262" s="10">
        <f t="shared" si="51"/>
        <v>121.536</v>
      </c>
      <c r="K262" s="10">
        <f t="shared" si="46"/>
        <v>36.703872</v>
      </c>
      <c r="L262" s="111">
        <f t="shared" si="44"/>
        <v>144.59293999999997</v>
      </c>
      <c r="M262" s="102">
        <f t="shared" si="47"/>
        <v>1.0625712701754386</v>
      </c>
    </row>
    <row r="263" spans="1:13" ht="12.75">
      <c r="A263" s="69">
        <f t="shared" si="54"/>
        <v>16</v>
      </c>
      <c r="B263" s="9" t="s">
        <v>402</v>
      </c>
      <c r="C263" s="91">
        <v>66</v>
      </c>
      <c r="D263" s="10">
        <f t="shared" si="45"/>
        <v>34.55508</v>
      </c>
      <c r="E263" s="10">
        <v>26.54</v>
      </c>
      <c r="F263" s="10">
        <f t="shared" si="52"/>
        <v>8.01508</v>
      </c>
      <c r="G263" s="10">
        <v>31.17</v>
      </c>
      <c r="H263" s="67">
        <f t="shared" si="43"/>
        <v>69.7763394</v>
      </c>
      <c r="I263" s="10">
        <f t="shared" si="53"/>
        <v>36.4556094</v>
      </c>
      <c r="J263" s="10">
        <f t="shared" si="51"/>
        <v>27.999699999999997</v>
      </c>
      <c r="K263" s="10">
        <f t="shared" si="46"/>
        <v>8.4559094</v>
      </c>
      <c r="L263" s="111">
        <f t="shared" si="44"/>
        <v>33.32073</v>
      </c>
      <c r="M263" s="102">
        <f t="shared" si="47"/>
        <v>1.0572172636363637</v>
      </c>
    </row>
    <row r="264" spans="1:13" ht="12.75">
      <c r="A264" s="69">
        <f t="shared" si="54"/>
        <v>17</v>
      </c>
      <c r="B264" s="9" t="s">
        <v>191</v>
      </c>
      <c r="C264" s="91">
        <v>221</v>
      </c>
      <c r="D264" s="10">
        <f t="shared" si="45"/>
        <v>116.12</v>
      </c>
      <c r="E264" s="10">
        <v>89.19</v>
      </c>
      <c r="F264" s="10">
        <v>26.93</v>
      </c>
      <c r="G264" s="10">
        <v>104.72</v>
      </c>
      <c r="H264" s="67">
        <f t="shared" si="43"/>
        <v>234.45795589999997</v>
      </c>
      <c r="I264" s="10">
        <f t="shared" si="53"/>
        <v>122.51227589999998</v>
      </c>
      <c r="J264" s="10">
        <f t="shared" si="51"/>
        <v>94.09544999999999</v>
      </c>
      <c r="K264" s="10">
        <f t="shared" si="46"/>
        <v>28.416825899999996</v>
      </c>
      <c r="L264" s="111">
        <f t="shared" si="44"/>
        <v>111.94568</v>
      </c>
      <c r="M264" s="102">
        <f t="shared" si="47"/>
        <v>1.0608957280542985</v>
      </c>
    </row>
    <row r="265" spans="1:13" ht="15" customHeight="1">
      <c r="A265" s="69">
        <f t="shared" si="54"/>
        <v>18</v>
      </c>
      <c r="B265" s="9" t="s">
        <v>403</v>
      </c>
      <c r="C265" s="91">
        <v>418</v>
      </c>
      <c r="D265" s="10">
        <f t="shared" si="45"/>
        <v>219.80363999999997</v>
      </c>
      <c r="E265" s="10">
        <v>168.82</v>
      </c>
      <c r="F265" s="10">
        <f t="shared" si="52"/>
        <v>50.983639999999994</v>
      </c>
      <c r="G265" s="10">
        <v>198.21</v>
      </c>
      <c r="H265" s="67">
        <f t="shared" si="43"/>
        <v>443.7793302</v>
      </c>
      <c r="I265" s="10">
        <f t="shared" si="53"/>
        <v>231.8928402</v>
      </c>
      <c r="J265" s="10">
        <f t="shared" si="51"/>
        <v>178.1051</v>
      </c>
      <c r="K265" s="10">
        <f t="shared" si="46"/>
        <v>53.787740199999995</v>
      </c>
      <c r="L265" s="111">
        <f t="shared" si="44"/>
        <v>211.88649</v>
      </c>
      <c r="M265" s="102">
        <f t="shared" si="47"/>
        <v>1.061673038755981</v>
      </c>
    </row>
    <row r="266" spans="1:13" ht="12.75">
      <c r="A266" s="69">
        <f t="shared" si="54"/>
        <v>19</v>
      </c>
      <c r="B266" s="9" t="s">
        <v>192</v>
      </c>
      <c r="C266" s="91">
        <v>248</v>
      </c>
      <c r="D266" s="10">
        <f t="shared" si="45"/>
        <v>130.62966</v>
      </c>
      <c r="E266" s="10">
        <v>100.33</v>
      </c>
      <c r="F266" s="10">
        <f t="shared" si="52"/>
        <v>30.29966</v>
      </c>
      <c r="G266" s="10">
        <v>117.8</v>
      </c>
      <c r="H266" s="67">
        <f t="shared" si="43"/>
        <v>263.7424913</v>
      </c>
      <c r="I266" s="10">
        <f t="shared" si="53"/>
        <v>137.81429129999998</v>
      </c>
      <c r="J266" s="10">
        <f t="shared" si="51"/>
        <v>105.84814999999999</v>
      </c>
      <c r="K266" s="10">
        <f t="shared" si="46"/>
        <v>31.966141299999997</v>
      </c>
      <c r="L266" s="111">
        <f t="shared" si="44"/>
        <v>125.92819999999999</v>
      </c>
      <c r="M266" s="102">
        <f t="shared" si="47"/>
        <v>1.0634777874999999</v>
      </c>
    </row>
    <row r="267" spans="1:13" ht="12.75">
      <c r="A267" s="69">
        <f t="shared" si="54"/>
        <v>20</v>
      </c>
      <c r="B267" s="9" t="s">
        <v>193</v>
      </c>
      <c r="C267" s="91">
        <v>147</v>
      </c>
      <c r="D267" s="10">
        <v>77.41</v>
      </c>
      <c r="E267" s="10">
        <v>59.46</v>
      </c>
      <c r="F267" s="10">
        <f t="shared" si="52"/>
        <v>17.95692</v>
      </c>
      <c r="G267" s="10">
        <v>69.81</v>
      </c>
      <c r="H267" s="67">
        <f aca="true" t="shared" si="55" ref="H267:H330">I267+L267</f>
        <v>156.30174060000002</v>
      </c>
      <c r="I267" s="10">
        <f t="shared" si="53"/>
        <v>81.6748506</v>
      </c>
      <c r="J267" s="10">
        <f t="shared" si="51"/>
        <v>62.7303</v>
      </c>
      <c r="K267" s="10">
        <f t="shared" si="46"/>
        <v>18.9445506</v>
      </c>
      <c r="L267" s="111">
        <f aca="true" t="shared" si="56" ref="L267:L330">G267*1.069</f>
        <v>74.62689</v>
      </c>
      <c r="M267" s="102">
        <f t="shared" si="47"/>
        <v>1.0632771469387756</v>
      </c>
    </row>
    <row r="268" spans="1:13" ht="12.75">
      <c r="A268" s="69">
        <f t="shared" si="54"/>
        <v>21</v>
      </c>
      <c r="B268" s="9" t="s">
        <v>404</v>
      </c>
      <c r="C268" s="91">
        <v>121</v>
      </c>
      <c r="D268" s="10">
        <f aca="true" t="shared" si="57" ref="D268:D330">E268+F268</f>
        <v>63.57666</v>
      </c>
      <c r="E268" s="10">
        <v>48.83</v>
      </c>
      <c r="F268" s="10">
        <f t="shared" si="52"/>
        <v>14.746659999999999</v>
      </c>
      <c r="G268" s="10">
        <v>57.35</v>
      </c>
      <c r="H268" s="67">
        <f t="shared" si="55"/>
        <v>128.38052629999999</v>
      </c>
      <c r="I268" s="10">
        <f t="shared" si="53"/>
        <v>67.07337629999999</v>
      </c>
      <c r="J268" s="10">
        <f t="shared" si="51"/>
        <v>51.515649999999994</v>
      </c>
      <c r="K268" s="10">
        <f aca="true" t="shared" si="58" ref="K268:K331">J268*30.2%</f>
        <v>15.557726299999997</v>
      </c>
      <c r="L268" s="111">
        <f t="shared" si="56"/>
        <v>61.30715</v>
      </c>
      <c r="M268" s="102">
        <f aca="true" t="shared" si="59" ref="M268:M331">H268/C268</f>
        <v>1.0609960851239668</v>
      </c>
    </row>
    <row r="269" spans="1:13" ht="25.5">
      <c r="A269" s="69">
        <f t="shared" si="54"/>
        <v>22</v>
      </c>
      <c r="B269" s="9" t="s">
        <v>405</v>
      </c>
      <c r="C269" s="91">
        <v>201</v>
      </c>
      <c r="D269" s="10">
        <v>105.74</v>
      </c>
      <c r="E269" s="10">
        <v>81.22</v>
      </c>
      <c r="F269" s="10">
        <f t="shared" si="52"/>
        <v>24.52844</v>
      </c>
      <c r="G269" s="10">
        <v>95.36</v>
      </c>
      <c r="H269" s="67">
        <f t="shared" si="55"/>
        <v>213.50444419999997</v>
      </c>
      <c r="I269" s="10">
        <f t="shared" si="53"/>
        <v>111.56460419999998</v>
      </c>
      <c r="J269" s="10">
        <f t="shared" si="51"/>
        <v>85.68709999999999</v>
      </c>
      <c r="K269" s="10">
        <f t="shared" si="58"/>
        <v>25.877504199999994</v>
      </c>
      <c r="L269" s="111">
        <f t="shared" si="56"/>
        <v>101.93983999999999</v>
      </c>
      <c r="M269" s="102">
        <f t="shared" si="59"/>
        <v>1.0622111651741293</v>
      </c>
    </row>
    <row r="270" spans="1:13" ht="12.75">
      <c r="A270" s="69">
        <f t="shared" si="54"/>
        <v>23</v>
      </c>
      <c r="B270" s="9" t="s">
        <v>195</v>
      </c>
      <c r="C270" s="91">
        <v>181</v>
      </c>
      <c r="D270" s="10">
        <f t="shared" si="57"/>
        <v>95.38452000000001</v>
      </c>
      <c r="E270" s="10">
        <v>73.26</v>
      </c>
      <c r="F270" s="10">
        <f t="shared" si="52"/>
        <v>22.12452</v>
      </c>
      <c r="G270" s="10">
        <v>86.02</v>
      </c>
      <c r="H270" s="67">
        <f t="shared" si="55"/>
        <v>192.58604859999997</v>
      </c>
      <c r="I270" s="10">
        <f t="shared" si="53"/>
        <v>100.63066859999999</v>
      </c>
      <c r="J270" s="10">
        <f t="shared" si="51"/>
        <v>77.2893</v>
      </c>
      <c r="K270" s="10">
        <f t="shared" si="58"/>
        <v>23.3413686</v>
      </c>
      <c r="L270" s="111">
        <f t="shared" si="56"/>
        <v>91.95537999999999</v>
      </c>
      <c r="M270" s="102">
        <f t="shared" si="59"/>
        <v>1.064011318232044</v>
      </c>
    </row>
    <row r="271" spans="1:13" ht="12.75">
      <c r="A271" s="69">
        <f t="shared" si="54"/>
        <v>24</v>
      </c>
      <c r="B271" s="9" t="s">
        <v>196</v>
      </c>
      <c r="C271" s="91">
        <v>92</v>
      </c>
      <c r="D271" s="10">
        <v>48.39</v>
      </c>
      <c r="E271" s="10">
        <v>37.16</v>
      </c>
      <c r="F271" s="10">
        <f t="shared" si="52"/>
        <v>11.222319999999998</v>
      </c>
      <c r="G271" s="10">
        <v>43.64</v>
      </c>
      <c r="H271" s="67">
        <f t="shared" si="55"/>
        <v>97.69450759999998</v>
      </c>
      <c r="I271" s="10">
        <f t="shared" si="53"/>
        <v>51.04334759999999</v>
      </c>
      <c r="J271" s="10">
        <f t="shared" si="51"/>
        <v>39.203799999999994</v>
      </c>
      <c r="K271" s="10">
        <f t="shared" si="58"/>
        <v>11.839547599999998</v>
      </c>
      <c r="L271" s="111">
        <f t="shared" si="56"/>
        <v>46.65116</v>
      </c>
      <c r="M271" s="102">
        <f t="shared" si="59"/>
        <v>1.0618968217391302</v>
      </c>
    </row>
    <row r="272" spans="1:13" ht="14.25" customHeight="1">
      <c r="A272" s="69">
        <f t="shared" si="54"/>
        <v>25</v>
      </c>
      <c r="B272" s="9" t="s">
        <v>406</v>
      </c>
      <c r="C272" s="91">
        <v>149</v>
      </c>
      <c r="D272" s="10">
        <v>78.1</v>
      </c>
      <c r="E272" s="10">
        <v>59.99</v>
      </c>
      <c r="F272" s="10">
        <f t="shared" si="52"/>
        <v>18.11698</v>
      </c>
      <c r="G272" s="10">
        <v>70.43</v>
      </c>
      <c r="H272" s="67">
        <f t="shared" si="55"/>
        <v>157.6925339</v>
      </c>
      <c r="I272" s="10">
        <f t="shared" si="53"/>
        <v>82.4028639</v>
      </c>
      <c r="J272" s="10">
        <f t="shared" si="51"/>
        <v>63.289449999999995</v>
      </c>
      <c r="K272" s="10">
        <f t="shared" si="58"/>
        <v>19.113413899999998</v>
      </c>
      <c r="L272" s="111">
        <f t="shared" si="56"/>
        <v>75.28967</v>
      </c>
      <c r="M272" s="102">
        <f t="shared" si="59"/>
        <v>1.0583391536912752</v>
      </c>
    </row>
    <row r="273" spans="1:13" ht="25.5">
      <c r="A273" s="69">
        <f t="shared" si="54"/>
        <v>26</v>
      </c>
      <c r="B273" s="9" t="s">
        <v>407</v>
      </c>
      <c r="C273" s="91">
        <v>247</v>
      </c>
      <c r="D273" s="10">
        <f t="shared" si="57"/>
        <v>129.93959999999998</v>
      </c>
      <c r="E273" s="10">
        <v>99.8</v>
      </c>
      <c r="F273" s="10">
        <f t="shared" si="52"/>
        <v>30.139599999999998</v>
      </c>
      <c r="G273" s="10">
        <v>117.19</v>
      </c>
      <c r="H273" s="67">
        <f t="shared" si="55"/>
        <v>262.362388</v>
      </c>
      <c r="I273" s="10">
        <f t="shared" si="53"/>
        <v>137.086278</v>
      </c>
      <c r="J273" s="10">
        <f t="shared" si="51"/>
        <v>105.28899999999999</v>
      </c>
      <c r="K273" s="10">
        <f t="shared" si="58"/>
        <v>31.797277999999995</v>
      </c>
      <c r="L273" s="111">
        <f t="shared" si="56"/>
        <v>125.27610999999999</v>
      </c>
      <c r="M273" s="102">
        <f t="shared" si="59"/>
        <v>1.0621959028340082</v>
      </c>
    </row>
    <row r="274" spans="1:13" ht="25.5">
      <c r="A274" s="69">
        <f t="shared" si="54"/>
        <v>27</v>
      </c>
      <c r="B274" s="9" t="s">
        <v>408</v>
      </c>
      <c r="C274" s="91"/>
      <c r="D274" s="10"/>
      <c r="E274" s="10"/>
      <c r="F274" s="10"/>
      <c r="G274" s="10"/>
      <c r="H274" s="67"/>
      <c r="I274" s="10"/>
      <c r="J274" s="10"/>
      <c r="K274" s="10"/>
      <c r="L274" s="111"/>
      <c r="M274" s="102"/>
    </row>
    <row r="275" spans="1:13" ht="12.75">
      <c r="A275" s="69">
        <f t="shared" si="54"/>
        <v>28</v>
      </c>
      <c r="B275" s="9" t="s">
        <v>194</v>
      </c>
      <c r="C275" s="91">
        <v>159</v>
      </c>
      <c r="D275" s="10">
        <f t="shared" si="57"/>
        <v>83.64048</v>
      </c>
      <c r="E275" s="10">
        <v>64.24</v>
      </c>
      <c r="F275" s="10">
        <f>E275*30.2%</f>
        <v>19.400479999999998</v>
      </c>
      <c r="G275" s="10">
        <v>75.42</v>
      </c>
      <c r="H275" s="67">
        <f t="shared" si="55"/>
        <v>168.86468639999998</v>
      </c>
      <c r="I275" s="10">
        <f>J275+K275</f>
        <v>88.24070639999998</v>
      </c>
      <c r="J275" s="10">
        <f t="shared" si="51"/>
        <v>67.77319999999999</v>
      </c>
      <c r="K275" s="10">
        <f t="shared" si="58"/>
        <v>20.467506399999994</v>
      </c>
      <c r="L275" s="111">
        <f t="shared" si="56"/>
        <v>80.62398</v>
      </c>
      <c r="M275" s="102">
        <f t="shared" si="59"/>
        <v>1.0620420528301886</v>
      </c>
    </row>
    <row r="276" spans="1:13" ht="12.75">
      <c r="A276" s="69">
        <f t="shared" si="54"/>
        <v>29</v>
      </c>
      <c r="B276" s="9" t="s">
        <v>197</v>
      </c>
      <c r="C276" s="91">
        <v>230</v>
      </c>
      <c r="D276" s="10">
        <v>120.95</v>
      </c>
      <c r="E276" s="10">
        <v>92.9</v>
      </c>
      <c r="F276" s="10">
        <f>E276*30.2%</f>
        <v>28.0558</v>
      </c>
      <c r="G276" s="10">
        <v>109.07</v>
      </c>
      <c r="H276" s="67">
        <f t="shared" si="55"/>
        <v>244.20419900000002</v>
      </c>
      <c r="I276" s="10">
        <f>J276+K276</f>
        <v>127.60836900000001</v>
      </c>
      <c r="J276" s="10">
        <f t="shared" si="51"/>
        <v>98.0095</v>
      </c>
      <c r="K276" s="10">
        <f t="shared" si="58"/>
        <v>29.598869</v>
      </c>
      <c r="L276" s="111">
        <f t="shared" si="56"/>
        <v>116.59582999999999</v>
      </c>
      <c r="M276" s="102">
        <f t="shared" si="59"/>
        <v>1.0617573869565218</v>
      </c>
    </row>
    <row r="277" spans="1:13" ht="12.75">
      <c r="A277" s="69">
        <f t="shared" si="54"/>
        <v>30</v>
      </c>
      <c r="B277" s="9" t="s">
        <v>198</v>
      </c>
      <c r="C277" s="91"/>
      <c r="D277" s="10"/>
      <c r="E277" s="10"/>
      <c r="F277" s="10"/>
      <c r="G277" s="10"/>
      <c r="H277" s="67"/>
      <c r="I277" s="10"/>
      <c r="J277" s="10"/>
      <c r="K277" s="10"/>
      <c r="L277" s="111">
        <f t="shared" si="56"/>
        <v>0</v>
      </c>
      <c r="M277" s="102"/>
    </row>
    <row r="278" spans="1:13" ht="12.75">
      <c r="A278" s="69">
        <f t="shared" si="54"/>
        <v>31</v>
      </c>
      <c r="B278" s="9" t="s">
        <v>199</v>
      </c>
      <c r="C278" s="91">
        <v>450</v>
      </c>
      <c r="D278" s="10">
        <f t="shared" si="57"/>
        <v>236.39112</v>
      </c>
      <c r="E278" s="10">
        <v>181.56</v>
      </c>
      <c r="F278" s="10">
        <f aca="true" t="shared" si="60" ref="F278:F284">E278*30.2%</f>
        <v>54.83112</v>
      </c>
      <c r="G278" s="10">
        <v>213.17</v>
      </c>
      <c r="H278" s="67">
        <f t="shared" si="55"/>
        <v>477.2713616</v>
      </c>
      <c r="I278" s="10">
        <f aca="true" t="shared" si="61" ref="I278:I284">J278+K278</f>
        <v>249.3926316</v>
      </c>
      <c r="J278" s="10">
        <f t="shared" si="51"/>
        <v>191.54579999999999</v>
      </c>
      <c r="K278" s="10">
        <f t="shared" si="58"/>
        <v>57.846831599999994</v>
      </c>
      <c r="L278" s="111">
        <f t="shared" si="56"/>
        <v>227.87872999999996</v>
      </c>
      <c r="M278" s="102">
        <f t="shared" si="59"/>
        <v>1.0606030257777777</v>
      </c>
    </row>
    <row r="279" spans="1:13" ht="12.75">
      <c r="A279" s="69">
        <f t="shared" si="54"/>
        <v>32</v>
      </c>
      <c r="B279" s="9" t="s">
        <v>197</v>
      </c>
      <c r="C279" s="91">
        <v>407</v>
      </c>
      <c r="D279" s="10">
        <v>214.26</v>
      </c>
      <c r="E279" s="10">
        <v>164.57</v>
      </c>
      <c r="F279" s="10">
        <f t="shared" si="60"/>
        <v>49.70014</v>
      </c>
      <c r="G279" s="10">
        <v>193.22</v>
      </c>
      <c r="H279" s="67">
        <f t="shared" si="55"/>
        <v>432.60717769999997</v>
      </c>
      <c r="I279" s="10">
        <f t="shared" si="61"/>
        <v>226.05499769999997</v>
      </c>
      <c r="J279" s="10">
        <f t="shared" si="51"/>
        <v>173.62134999999998</v>
      </c>
      <c r="K279" s="10">
        <f t="shared" si="58"/>
        <v>52.433647699999995</v>
      </c>
      <c r="L279" s="111">
        <f t="shared" si="56"/>
        <v>206.55218</v>
      </c>
      <c r="M279" s="102">
        <f t="shared" si="59"/>
        <v>1.0629168985257984</v>
      </c>
    </row>
    <row r="280" spans="1:13" ht="12.75">
      <c r="A280" s="69">
        <f t="shared" si="54"/>
        <v>33</v>
      </c>
      <c r="B280" s="9" t="s">
        <v>200</v>
      </c>
      <c r="C280" s="91">
        <v>130</v>
      </c>
      <c r="D280" s="10">
        <v>68.43</v>
      </c>
      <c r="E280" s="10">
        <v>52.55</v>
      </c>
      <c r="F280" s="10">
        <f t="shared" si="60"/>
        <v>15.870099999999999</v>
      </c>
      <c r="G280" s="10">
        <v>61.71</v>
      </c>
      <c r="H280" s="67">
        <f t="shared" si="55"/>
        <v>138.15119549999997</v>
      </c>
      <c r="I280" s="10">
        <f t="shared" si="61"/>
        <v>72.18320549999999</v>
      </c>
      <c r="J280" s="10">
        <f t="shared" si="51"/>
        <v>55.44024999999999</v>
      </c>
      <c r="K280" s="10">
        <f t="shared" si="58"/>
        <v>16.742955499999997</v>
      </c>
      <c r="L280" s="111">
        <f t="shared" si="56"/>
        <v>65.96799</v>
      </c>
      <c r="M280" s="102">
        <f t="shared" si="59"/>
        <v>1.0627015038461536</v>
      </c>
    </row>
    <row r="281" spans="1:13" ht="12.75">
      <c r="A281" s="69">
        <f t="shared" si="54"/>
        <v>34</v>
      </c>
      <c r="B281" s="9" t="s">
        <v>201</v>
      </c>
      <c r="C281" s="91">
        <v>92</v>
      </c>
      <c r="D281" s="10">
        <v>48.39</v>
      </c>
      <c r="E281" s="10">
        <v>37.16</v>
      </c>
      <c r="F281" s="10">
        <f t="shared" si="60"/>
        <v>11.222319999999998</v>
      </c>
      <c r="G281" s="10">
        <v>43.64</v>
      </c>
      <c r="H281" s="67">
        <f t="shared" si="55"/>
        <v>97.69450759999998</v>
      </c>
      <c r="I281" s="10">
        <f t="shared" si="61"/>
        <v>51.04334759999999</v>
      </c>
      <c r="J281" s="10">
        <f t="shared" si="51"/>
        <v>39.203799999999994</v>
      </c>
      <c r="K281" s="10">
        <f t="shared" si="58"/>
        <v>11.839547599999998</v>
      </c>
      <c r="L281" s="111">
        <f t="shared" si="56"/>
        <v>46.65116</v>
      </c>
      <c r="M281" s="102">
        <f t="shared" si="59"/>
        <v>1.0618968217391302</v>
      </c>
    </row>
    <row r="282" spans="1:13" ht="12.75">
      <c r="A282" s="69">
        <f t="shared" si="54"/>
        <v>35</v>
      </c>
      <c r="B282" s="9" t="s">
        <v>202</v>
      </c>
      <c r="C282" s="91">
        <v>150</v>
      </c>
      <c r="D282" s="10">
        <f t="shared" si="57"/>
        <v>78.75</v>
      </c>
      <c r="E282" s="10">
        <v>60.48</v>
      </c>
      <c r="F282" s="10">
        <v>18.27</v>
      </c>
      <c r="G282" s="10">
        <v>71.06</v>
      </c>
      <c r="H282" s="67">
        <f t="shared" si="55"/>
        <v>159.03907279999999</v>
      </c>
      <c r="I282" s="10">
        <f t="shared" si="61"/>
        <v>83.07593279999999</v>
      </c>
      <c r="J282" s="10">
        <f t="shared" si="51"/>
        <v>63.8064</v>
      </c>
      <c r="K282" s="10">
        <f t="shared" si="58"/>
        <v>19.269532799999997</v>
      </c>
      <c r="L282" s="111">
        <f t="shared" si="56"/>
        <v>75.96314</v>
      </c>
      <c r="M282" s="102">
        <f t="shared" si="59"/>
        <v>1.0602604853333333</v>
      </c>
    </row>
    <row r="283" spans="1:13" ht="12.75">
      <c r="A283" s="69">
        <f t="shared" si="54"/>
        <v>36</v>
      </c>
      <c r="B283" s="9" t="s">
        <v>409</v>
      </c>
      <c r="C283" s="91">
        <v>109</v>
      </c>
      <c r="D283" s="10">
        <f t="shared" si="57"/>
        <v>57.36612</v>
      </c>
      <c r="E283" s="10">
        <v>44.06</v>
      </c>
      <c r="F283" s="10">
        <f t="shared" si="60"/>
        <v>13.30612</v>
      </c>
      <c r="G283" s="10">
        <v>51.74</v>
      </c>
      <c r="H283" s="67">
        <f t="shared" si="55"/>
        <v>115.83131660000001</v>
      </c>
      <c r="I283" s="10">
        <f t="shared" si="61"/>
        <v>60.5212566</v>
      </c>
      <c r="J283" s="10">
        <f t="shared" si="51"/>
        <v>46.4833</v>
      </c>
      <c r="K283" s="10">
        <f t="shared" si="58"/>
        <v>14.0379566</v>
      </c>
      <c r="L283" s="111">
        <f t="shared" si="56"/>
        <v>55.31006</v>
      </c>
      <c r="M283" s="102">
        <f t="shared" si="59"/>
        <v>1.0626726293577982</v>
      </c>
    </row>
    <row r="284" spans="1:13" ht="12.75">
      <c r="A284" s="69">
        <f t="shared" si="54"/>
        <v>37</v>
      </c>
      <c r="B284" s="9" t="s">
        <v>410</v>
      </c>
      <c r="C284" s="91">
        <v>75</v>
      </c>
      <c r="D284" s="10">
        <f t="shared" si="57"/>
        <v>39.398520000000005</v>
      </c>
      <c r="E284" s="10">
        <v>30.26</v>
      </c>
      <c r="F284" s="10">
        <f t="shared" si="60"/>
        <v>9.13852</v>
      </c>
      <c r="G284" s="10">
        <v>35.53</v>
      </c>
      <c r="H284" s="67">
        <f t="shared" si="55"/>
        <v>79.5470086</v>
      </c>
      <c r="I284" s="10">
        <f t="shared" si="61"/>
        <v>41.5654386</v>
      </c>
      <c r="J284" s="10">
        <f t="shared" si="51"/>
        <v>31.9243</v>
      </c>
      <c r="K284" s="10">
        <f t="shared" si="58"/>
        <v>9.6411386</v>
      </c>
      <c r="L284" s="111">
        <f t="shared" si="56"/>
        <v>37.98157</v>
      </c>
      <c r="M284" s="102">
        <f t="shared" si="59"/>
        <v>1.0606267813333332</v>
      </c>
    </row>
    <row r="285" spans="1:13" ht="12.75">
      <c r="A285" s="69">
        <f t="shared" si="54"/>
        <v>38</v>
      </c>
      <c r="B285" s="9" t="s">
        <v>203</v>
      </c>
      <c r="C285" s="91"/>
      <c r="D285" s="10"/>
      <c r="E285" s="10"/>
      <c r="F285" s="10"/>
      <c r="G285" s="10"/>
      <c r="H285" s="67"/>
      <c r="I285" s="10"/>
      <c r="J285" s="10"/>
      <c r="K285" s="10"/>
      <c r="L285" s="111"/>
      <c r="M285" s="102"/>
    </row>
    <row r="286" spans="1:13" ht="12.75">
      <c r="A286" s="69">
        <f t="shared" si="54"/>
        <v>39</v>
      </c>
      <c r="B286" s="9" t="s">
        <v>204</v>
      </c>
      <c r="C286" s="91">
        <v>109</v>
      </c>
      <c r="D286" s="10">
        <f t="shared" si="57"/>
        <v>57.36612</v>
      </c>
      <c r="E286" s="10">
        <v>44.06</v>
      </c>
      <c r="F286" s="10">
        <f>E286*30.2%</f>
        <v>13.30612</v>
      </c>
      <c r="G286" s="10">
        <v>51.74</v>
      </c>
      <c r="H286" s="67">
        <f t="shared" si="55"/>
        <v>115.83131660000001</v>
      </c>
      <c r="I286" s="10">
        <f>J286+K286</f>
        <v>60.5212566</v>
      </c>
      <c r="J286" s="10">
        <f t="shared" si="51"/>
        <v>46.4833</v>
      </c>
      <c r="K286" s="10">
        <f t="shared" si="58"/>
        <v>14.0379566</v>
      </c>
      <c r="L286" s="111">
        <f t="shared" si="56"/>
        <v>55.31006</v>
      </c>
      <c r="M286" s="102">
        <f t="shared" si="59"/>
        <v>1.0626726293577982</v>
      </c>
    </row>
    <row r="287" spans="1:13" ht="12.75">
      <c r="A287" s="69">
        <f t="shared" si="54"/>
        <v>40</v>
      </c>
      <c r="B287" s="9" t="s">
        <v>197</v>
      </c>
      <c r="C287" s="91">
        <v>149</v>
      </c>
      <c r="D287" s="10">
        <v>78.1</v>
      </c>
      <c r="E287" s="10">
        <v>59.99</v>
      </c>
      <c r="F287" s="10">
        <f>E287*30.2%</f>
        <v>18.11698</v>
      </c>
      <c r="G287" s="10">
        <v>70.43</v>
      </c>
      <c r="H287" s="67">
        <f t="shared" si="55"/>
        <v>157.6925339</v>
      </c>
      <c r="I287" s="10">
        <f>J287+K287</f>
        <v>82.4028639</v>
      </c>
      <c r="J287" s="10">
        <f t="shared" si="51"/>
        <v>63.289449999999995</v>
      </c>
      <c r="K287" s="10">
        <f t="shared" si="58"/>
        <v>19.113413899999998</v>
      </c>
      <c r="L287" s="111">
        <f t="shared" si="56"/>
        <v>75.28967</v>
      </c>
      <c r="M287" s="102">
        <f t="shared" si="59"/>
        <v>1.0583391536912752</v>
      </c>
    </row>
    <row r="288" spans="1:13" ht="12.75">
      <c r="A288" s="69">
        <f t="shared" si="54"/>
        <v>41</v>
      </c>
      <c r="B288" s="9" t="s">
        <v>205</v>
      </c>
      <c r="C288" s="91">
        <v>184</v>
      </c>
      <c r="D288" s="10">
        <f t="shared" si="57"/>
        <v>96.76463999999999</v>
      </c>
      <c r="E288" s="10">
        <v>74.32</v>
      </c>
      <c r="F288" s="10">
        <f>E288*30.2%</f>
        <v>22.444639999999996</v>
      </c>
      <c r="G288" s="10">
        <v>87.26</v>
      </c>
      <c r="H288" s="67">
        <f t="shared" si="55"/>
        <v>195.3676352</v>
      </c>
      <c r="I288" s="10">
        <f>J288+K288</f>
        <v>102.08669519999998</v>
      </c>
      <c r="J288" s="10">
        <f t="shared" si="51"/>
        <v>78.40759999999999</v>
      </c>
      <c r="K288" s="10">
        <f t="shared" si="58"/>
        <v>23.679095199999995</v>
      </c>
      <c r="L288" s="111">
        <f t="shared" si="56"/>
        <v>93.28094</v>
      </c>
      <c r="M288" s="102">
        <f t="shared" si="59"/>
        <v>1.0617806260869564</v>
      </c>
    </row>
    <row r="289" spans="1:13" ht="12.75">
      <c r="A289" s="69">
        <f t="shared" si="54"/>
        <v>42</v>
      </c>
      <c r="B289" s="9" t="s">
        <v>411</v>
      </c>
      <c r="C289" s="91">
        <v>126</v>
      </c>
      <c r="D289" s="10">
        <v>66.36</v>
      </c>
      <c r="E289" s="10">
        <v>50.96</v>
      </c>
      <c r="F289" s="10">
        <f>E289*30.2%</f>
        <v>15.38992</v>
      </c>
      <c r="G289" s="10">
        <v>59.84</v>
      </c>
      <c r="H289" s="67">
        <f t="shared" si="55"/>
        <v>133.9681256</v>
      </c>
      <c r="I289" s="10">
        <f>J289+K289</f>
        <v>69.9991656</v>
      </c>
      <c r="J289" s="10">
        <f t="shared" si="51"/>
        <v>53.7628</v>
      </c>
      <c r="K289" s="10">
        <f t="shared" si="58"/>
        <v>16.2363656</v>
      </c>
      <c r="L289" s="111">
        <f t="shared" si="56"/>
        <v>63.96896</v>
      </c>
      <c r="M289" s="102">
        <f t="shared" si="59"/>
        <v>1.0632390920634922</v>
      </c>
    </row>
    <row r="290" spans="1:13" ht="12.75">
      <c r="A290" s="69">
        <f t="shared" si="54"/>
        <v>43</v>
      </c>
      <c r="B290" s="9" t="s">
        <v>412</v>
      </c>
      <c r="C290" s="91">
        <v>75</v>
      </c>
      <c r="D290" s="10">
        <f t="shared" si="57"/>
        <v>39.398520000000005</v>
      </c>
      <c r="E290" s="10">
        <v>30.26</v>
      </c>
      <c r="F290" s="10">
        <f>E290*30.2%</f>
        <v>9.13852</v>
      </c>
      <c r="G290" s="10">
        <v>35.53</v>
      </c>
      <c r="H290" s="67">
        <f t="shared" si="55"/>
        <v>79.5470086</v>
      </c>
      <c r="I290" s="10">
        <f>J290+K290</f>
        <v>41.5654386</v>
      </c>
      <c r="J290" s="10">
        <f t="shared" si="51"/>
        <v>31.9243</v>
      </c>
      <c r="K290" s="10">
        <f t="shared" si="58"/>
        <v>9.6411386</v>
      </c>
      <c r="L290" s="111">
        <f t="shared" si="56"/>
        <v>37.98157</v>
      </c>
      <c r="M290" s="102">
        <f t="shared" si="59"/>
        <v>1.0606267813333332</v>
      </c>
    </row>
    <row r="291" spans="1:13" ht="12.75">
      <c r="A291" s="69">
        <f t="shared" si="54"/>
        <v>44</v>
      </c>
      <c r="B291" s="9" t="s">
        <v>206</v>
      </c>
      <c r="C291" s="91"/>
      <c r="D291" s="10"/>
      <c r="E291" s="10"/>
      <c r="F291" s="10"/>
      <c r="G291" s="10"/>
      <c r="H291" s="67"/>
      <c r="I291" s="10"/>
      <c r="J291" s="10"/>
      <c r="K291" s="10"/>
      <c r="L291" s="111"/>
      <c r="M291" s="102"/>
    </row>
    <row r="292" spans="1:13" ht="12.75">
      <c r="A292" s="69">
        <f t="shared" si="54"/>
        <v>45</v>
      </c>
      <c r="B292" s="9" t="s">
        <v>197</v>
      </c>
      <c r="C292" s="91">
        <v>162</v>
      </c>
      <c r="D292" s="10">
        <f t="shared" si="57"/>
        <v>85.0206</v>
      </c>
      <c r="E292" s="10">
        <v>65.3</v>
      </c>
      <c r="F292" s="10">
        <f>E292*30.2%</f>
        <v>19.720599999999997</v>
      </c>
      <c r="G292" s="10">
        <v>76.66</v>
      </c>
      <c r="H292" s="67">
        <f t="shared" si="55"/>
        <v>171.646273</v>
      </c>
      <c r="I292" s="10">
        <f>J292+K292</f>
        <v>89.696733</v>
      </c>
      <c r="J292" s="10">
        <f aca="true" t="shared" si="62" ref="J292:J354">E292*1.055</f>
        <v>68.8915</v>
      </c>
      <c r="K292" s="10">
        <f t="shared" si="58"/>
        <v>20.805232999999998</v>
      </c>
      <c r="L292" s="111">
        <f t="shared" si="56"/>
        <v>81.94954</v>
      </c>
      <c r="M292" s="102">
        <f t="shared" si="59"/>
        <v>1.0595448950617286</v>
      </c>
    </row>
    <row r="293" spans="1:13" ht="25.5">
      <c r="A293" s="69">
        <f t="shared" si="54"/>
        <v>46</v>
      </c>
      <c r="B293" s="9" t="s">
        <v>413</v>
      </c>
      <c r="C293" s="91"/>
      <c r="D293" s="10"/>
      <c r="E293" s="10"/>
      <c r="F293" s="10"/>
      <c r="G293" s="10"/>
      <c r="H293" s="67"/>
      <c r="I293" s="10"/>
      <c r="J293" s="10"/>
      <c r="K293" s="10"/>
      <c r="L293" s="111"/>
      <c r="M293" s="102"/>
    </row>
    <row r="294" spans="1:13" ht="12.75">
      <c r="A294" s="69">
        <f t="shared" si="54"/>
        <v>47</v>
      </c>
      <c r="B294" s="9" t="s">
        <v>204</v>
      </c>
      <c r="C294" s="91">
        <v>99</v>
      </c>
      <c r="D294" s="10">
        <v>51.84</v>
      </c>
      <c r="E294" s="10">
        <v>39.81</v>
      </c>
      <c r="F294" s="10">
        <f aca="true" t="shared" si="63" ref="F294:F314">E294*30.2%</f>
        <v>12.02262</v>
      </c>
      <c r="G294" s="10">
        <v>46.75</v>
      </c>
      <c r="H294" s="67">
        <f t="shared" si="55"/>
        <v>104.6591641</v>
      </c>
      <c r="I294" s="10">
        <f aca="true" t="shared" si="64" ref="I294:I314">J294+K294</f>
        <v>54.6834141</v>
      </c>
      <c r="J294" s="10">
        <f t="shared" si="62"/>
        <v>41.99955</v>
      </c>
      <c r="K294" s="10">
        <f t="shared" si="58"/>
        <v>12.6838641</v>
      </c>
      <c r="L294" s="111">
        <f t="shared" si="56"/>
        <v>49.97575</v>
      </c>
      <c r="M294" s="102">
        <f t="shared" si="59"/>
        <v>1.0571632737373737</v>
      </c>
    </row>
    <row r="295" spans="1:13" ht="12.75">
      <c r="A295" s="69">
        <f t="shared" si="54"/>
        <v>48</v>
      </c>
      <c r="B295" s="9" t="s">
        <v>197</v>
      </c>
      <c r="C295" s="91">
        <v>167</v>
      </c>
      <c r="D295" s="10">
        <f t="shared" si="57"/>
        <v>87.78084</v>
      </c>
      <c r="E295" s="10">
        <v>67.42</v>
      </c>
      <c r="F295" s="10">
        <f t="shared" si="63"/>
        <v>20.36084</v>
      </c>
      <c r="G295" s="10">
        <v>79.16</v>
      </c>
      <c r="H295" s="67">
        <f t="shared" si="55"/>
        <v>177.2308262</v>
      </c>
      <c r="I295" s="10">
        <f t="shared" si="64"/>
        <v>92.6087862</v>
      </c>
      <c r="J295" s="10">
        <f t="shared" si="62"/>
        <v>71.1281</v>
      </c>
      <c r="K295" s="10">
        <f t="shared" si="58"/>
        <v>21.4806862</v>
      </c>
      <c r="L295" s="111">
        <f t="shared" si="56"/>
        <v>84.62204</v>
      </c>
      <c r="M295" s="102">
        <f t="shared" si="59"/>
        <v>1.0612624323353292</v>
      </c>
    </row>
    <row r="296" spans="1:13" ht="12.75">
      <c r="A296" s="69">
        <f t="shared" si="54"/>
        <v>49</v>
      </c>
      <c r="B296" s="9" t="s">
        <v>207</v>
      </c>
      <c r="C296" s="91">
        <v>51</v>
      </c>
      <c r="D296" s="10">
        <f t="shared" si="57"/>
        <v>26.9514</v>
      </c>
      <c r="E296" s="10">
        <v>20.7</v>
      </c>
      <c r="F296" s="10">
        <f t="shared" si="63"/>
        <v>6.251399999999999</v>
      </c>
      <c r="G296" s="10">
        <v>24.31</v>
      </c>
      <c r="H296" s="67">
        <v>54.1</v>
      </c>
      <c r="I296" s="10">
        <f t="shared" si="64"/>
        <v>28.433726999999994</v>
      </c>
      <c r="J296" s="10">
        <f t="shared" si="62"/>
        <v>21.838499999999996</v>
      </c>
      <c r="K296" s="10">
        <f t="shared" si="58"/>
        <v>6.595226999999999</v>
      </c>
      <c r="L296" s="111">
        <f t="shared" si="56"/>
        <v>25.987389999999998</v>
      </c>
      <c r="M296" s="117">
        <f t="shared" si="59"/>
        <v>1.0607843137254902</v>
      </c>
    </row>
    <row r="297" spans="1:13" ht="12.75">
      <c r="A297" s="69">
        <f t="shared" si="54"/>
        <v>50</v>
      </c>
      <c r="B297" s="9" t="s">
        <v>208</v>
      </c>
      <c r="C297" s="91">
        <v>84</v>
      </c>
      <c r="D297" s="10">
        <f t="shared" si="57"/>
        <v>44.228939999999994</v>
      </c>
      <c r="E297" s="10">
        <v>33.97</v>
      </c>
      <c r="F297" s="10">
        <f t="shared" si="63"/>
        <v>10.258939999999999</v>
      </c>
      <c r="G297" s="10">
        <v>39.89</v>
      </c>
      <c r="H297" s="67">
        <f t="shared" si="55"/>
        <v>89.3039417</v>
      </c>
      <c r="I297" s="10">
        <f t="shared" si="64"/>
        <v>46.6615317</v>
      </c>
      <c r="J297" s="10">
        <f t="shared" si="62"/>
        <v>35.83835</v>
      </c>
      <c r="K297" s="10">
        <f t="shared" si="58"/>
        <v>10.8231817</v>
      </c>
      <c r="L297" s="111">
        <f t="shared" si="56"/>
        <v>42.64241</v>
      </c>
      <c r="M297" s="102">
        <f t="shared" si="59"/>
        <v>1.063142163095238</v>
      </c>
    </row>
    <row r="298" spans="1:13" ht="12.75">
      <c r="A298" s="69">
        <f t="shared" si="54"/>
        <v>51</v>
      </c>
      <c r="B298" s="9" t="s">
        <v>209</v>
      </c>
      <c r="C298" s="91">
        <v>670</v>
      </c>
      <c r="D298" s="10">
        <v>352.5</v>
      </c>
      <c r="E298" s="10">
        <v>270.73</v>
      </c>
      <c r="F298" s="10">
        <f t="shared" si="63"/>
        <v>81.76046000000001</v>
      </c>
      <c r="G298" s="10">
        <v>317.89</v>
      </c>
      <c r="H298" s="67">
        <f t="shared" si="55"/>
        <v>711.7018453</v>
      </c>
      <c r="I298" s="10">
        <f t="shared" si="64"/>
        <v>371.8774353</v>
      </c>
      <c r="J298" s="10">
        <f t="shared" si="62"/>
        <v>285.62015</v>
      </c>
      <c r="K298" s="10">
        <f t="shared" si="58"/>
        <v>86.2572853</v>
      </c>
      <c r="L298" s="111">
        <f t="shared" si="56"/>
        <v>339.82440999999994</v>
      </c>
      <c r="M298" s="102">
        <f t="shared" si="59"/>
        <v>1.0622415601492536</v>
      </c>
    </row>
    <row r="299" spans="1:13" ht="12.75">
      <c r="A299" s="69">
        <f t="shared" si="54"/>
        <v>52</v>
      </c>
      <c r="B299" s="9" t="s">
        <v>210</v>
      </c>
      <c r="C299" s="91">
        <v>160</v>
      </c>
      <c r="D299" s="10">
        <f t="shared" si="57"/>
        <v>84.33054</v>
      </c>
      <c r="E299" s="10">
        <v>64.77</v>
      </c>
      <c r="F299" s="10">
        <f t="shared" si="63"/>
        <v>19.56054</v>
      </c>
      <c r="G299" s="10">
        <v>76.05</v>
      </c>
      <c r="H299" s="67">
        <f t="shared" si="55"/>
        <v>170.26616969999998</v>
      </c>
      <c r="I299" s="10">
        <f t="shared" si="64"/>
        <v>88.96871969999998</v>
      </c>
      <c r="J299" s="10">
        <f t="shared" si="62"/>
        <v>68.33234999999999</v>
      </c>
      <c r="K299" s="10">
        <f t="shared" si="58"/>
        <v>20.636369699999996</v>
      </c>
      <c r="L299" s="111">
        <f t="shared" si="56"/>
        <v>81.29745</v>
      </c>
      <c r="M299" s="102">
        <f t="shared" si="59"/>
        <v>1.064163560625</v>
      </c>
    </row>
    <row r="300" spans="1:13" ht="12.75">
      <c r="A300" s="69">
        <f t="shared" si="54"/>
        <v>53</v>
      </c>
      <c r="B300" s="9" t="s">
        <v>211</v>
      </c>
      <c r="C300" s="91">
        <v>477</v>
      </c>
      <c r="D300" s="10">
        <f t="shared" si="57"/>
        <v>250.89</v>
      </c>
      <c r="E300" s="10">
        <v>192.7</v>
      </c>
      <c r="F300" s="10">
        <v>58.19</v>
      </c>
      <c r="G300" s="10">
        <v>226.26</v>
      </c>
      <c r="H300" s="67">
        <f t="shared" si="55"/>
        <v>506.5665869999999</v>
      </c>
      <c r="I300" s="10">
        <f t="shared" si="64"/>
        <v>264.694647</v>
      </c>
      <c r="J300" s="10">
        <f t="shared" si="62"/>
        <v>203.2985</v>
      </c>
      <c r="K300" s="10">
        <f t="shared" si="58"/>
        <v>61.39614699999999</v>
      </c>
      <c r="L300" s="111">
        <f t="shared" si="56"/>
        <v>241.87193999999997</v>
      </c>
      <c r="M300" s="102">
        <f t="shared" si="59"/>
        <v>1.0619844591194967</v>
      </c>
    </row>
    <row r="301" spans="1:13" ht="12.75">
      <c r="A301" s="69">
        <f t="shared" si="54"/>
        <v>54</v>
      </c>
      <c r="B301" s="9" t="s">
        <v>212</v>
      </c>
      <c r="C301" s="91">
        <v>368</v>
      </c>
      <c r="D301" s="10">
        <f t="shared" si="57"/>
        <v>193.52927999999997</v>
      </c>
      <c r="E301" s="10">
        <v>148.64</v>
      </c>
      <c r="F301" s="10">
        <f t="shared" si="63"/>
        <v>44.88927999999999</v>
      </c>
      <c r="G301" s="10">
        <v>174.52</v>
      </c>
      <c r="H301" s="67">
        <f t="shared" si="55"/>
        <v>390.7352704</v>
      </c>
      <c r="I301" s="10">
        <f t="shared" si="64"/>
        <v>204.17339039999996</v>
      </c>
      <c r="J301" s="10">
        <f t="shared" si="62"/>
        <v>156.81519999999998</v>
      </c>
      <c r="K301" s="10">
        <f t="shared" si="58"/>
        <v>47.35819039999999</v>
      </c>
      <c r="L301" s="111">
        <f t="shared" si="56"/>
        <v>186.56188</v>
      </c>
      <c r="M301" s="102">
        <f t="shared" si="59"/>
        <v>1.0617806260869564</v>
      </c>
    </row>
    <row r="302" spans="1:13" ht="12.75">
      <c r="A302" s="69">
        <f t="shared" si="54"/>
        <v>55</v>
      </c>
      <c r="B302" s="9" t="s">
        <v>210</v>
      </c>
      <c r="C302" s="91">
        <v>92</v>
      </c>
      <c r="D302" s="10">
        <v>48.39</v>
      </c>
      <c r="E302" s="10">
        <v>37.16</v>
      </c>
      <c r="F302" s="10">
        <f t="shared" si="63"/>
        <v>11.222319999999998</v>
      </c>
      <c r="G302" s="10">
        <v>43.64</v>
      </c>
      <c r="H302" s="67">
        <f t="shared" si="55"/>
        <v>97.69450759999998</v>
      </c>
      <c r="I302" s="10">
        <f t="shared" si="64"/>
        <v>51.04334759999999</v>
      </c>
      <c r="J302" s="10">
        <f t="shared" si="62"/>
        <v>39.203799999999994</v>
      </c>
      <c r="K302" s="10">
        <f t="shared" si="58"/>
        <v>11.839547599999998</v>
      </c>
      <c r="L302" s="111">
        <f t="shared" si="56"/>
        <v>46.65116</v>
      </c>
      <c r="M302" s="102">
        <f t="shared" si="59"/>
        <v>1.0618968217391302</v>
      </c>
    </row>
    <row r="303" spans="1:13" ht="12.75">
      <c r="A303" s="69">
        <f t="shared" si="54"/>
        <v>56</v>
      </c>
      <c r="B303" s="9" t="s">
        <v>213</v>
      </c>
      <c r="C303" s="91">
        <v>281</v>
      </c>
      <c r="D303" s="10">
        <f t="shared" si="57"/>
        <v>147.91</v>
      </c>
      <c r="E303" s="10">
        <v>113.6</v>
      </c>
      <c r="F303" s="10">
        <v>34.31</v>
      </c>
      <c r="G303" s="10">
        <v>133.39</v>
      </c>
      <c r="H303" s="67">
        <f t="shared" si="55"/>
        <v>298.63600599999995</v>
      </c>
      <c r="I303" s="10">
        <f t="shared" si="64"/>
        <v>156.042096</v>
      </c>
      <c r="J303" s="10">
        <f t="shared" si="62"/>
        <v>119.84799999999998</v>
      </c>
      <c r="K303" s="10">
        <f t="shared" si="58"/>
        <v>36.194095999999995</v>
      </c>
      <c r="L303" s="111">
        <f t="shared" si="56"/>
        <v>142.59390999999997</v>
      </c>
      <c r="M303" s="102">
        <f t="shared" si="59"/>
        <v>1.062761587188612</v>
      </c>
    </row>
    <row r="304" spans="1:13" ht="12.75">
      <c r="A304" s="69">
        <f t="shared" si="54"/>
        <v>57</v>
      </c>
      <c r="B304" s="9" t="s">
        <v>214</v>
      </c>
      <c r="C304" s="91">
        <v>196</v>
      </c>
      <c r="D304" s="10">
        <v>102.98</v>
      </c>
      <c r="E304" s="10">
        <v>79.1</v>
      </c>
      <c r="F304" s="10">
        <f t="shared" si="63"/>
        <v>23.888199999999998</v>
      </c>
      <c r="G304" s="10">
        <v>92.87</v>
      </c>
      <c r="H304" s="67">
        <f t="shared" si="55"/>
        <v>207.930581</v>
      </c>
      <c r="I304" s="10">
        <f t="shared" si="64"/>
        <v>108.65255099999999</v>
      </c>
      <c r="J304" s="10">
        <f t="shared" si="62"/>
        <v>83.45049999999999</v>
      </c>
      <c r="K304" s="10">
        <f t="shared" si="58"/>
        <v>25.202050999999997</v>
      </c>
      <c r="L304" s="111">
        <f t="shared" si="56"/>
        <v>99.27803</v>
      </c>
      <c r="M304" s="102">
        <f t="shared" si="59"/>
        <v>1.0608703112244897</v>
      </c>
    </row>
    <row r="305" spans="1:13" ht="12.75">
      <c r="A305" s="69">
        <f t="shared" si="54"/>
        <v>58</v>
      </c>
      <c r="B305" s="9" t="s">
        <v>215</v>
      </c>
      <c r="C305" s="91">
        <v>168</v>
      </c>
      <c r="D305" s="10">
        <f t="shared" si="57"/>
        <v>88.4709</v>
      </c>
      <c r="E305" s="10">
        <v>67.95</v>
      </c>
      <c r="F305" s="10">
        <f t="shared" si="63"/>
        <v>20.5209</v>
      </c>
      <c r="G305" s="10">
        <v>79.78</v>
      </c>
      <c r="H305" s="67">
        <f t="shared" si="55"/>
        <v>178.62161949999998</v>
      </c>
      <c r="I305" s="10">
        <f t="shared" si="64"/>
        <v>93.33679949999998</v>
      </c>
      <c r="J305" s="10">
        <f t="shared" si="62"/>
        <v>71.68724999999999</v>
      </c>
      <c r="K305" s="10">
        <f t="shared" si="58"/>
        <v>21.649549499999996</v>
      </c>
      <c r="L305" s="111">
        <f t="shared" si="56"/>
        <v>85.28482</v>
      </c>
      <c r="M305" s="102">
        <f t="shared" si="59"/>
        <v>1.063223925595238</v>
      </c>
    </row>
    <row r="306" spans="1:13" ht="12.75">
      <c r="A306" s="69">
        <f t="shared" si="54"/>
        <v>59</v>
      </c>
      <c r="B306" s="9" t="s">
        <v>216</v>
      </c>
      <c r="C306" s="91">
        <v>317</v>
      </c>
      <c r="D306" s="10">
        <f t="shared" si="57"/>
        <v>166.57788</v>
      </c>
      <c r="E306" s="10">
        <v>127.94</v>
      </c>
      <c r="F306" s="10">
        <f t="shared" si="63"/>
        <v>38.637879999999996</v>
      </c>
      <c r="G306" s="10">
        <v>150.21</v>
      </c>
      <c r="H306" s="67">
        <f t="shared" si="55"/>
        <v>336.3141534</v>
      </c>
      <c r="I306" s="10">
        <f t="shared" si="64"/>
        <v>175.73966339999998</v>
      </c>
      <c r="J306" s="10">
        <f t="shared" si="62"/>
        <v>134.9767</v>
      </c>
      <c r="K306" s="10">
        <f t="shared" si="58"/>
        <v>40.7629634</v>
      </c>
      <c r="L306" s="111">
        <f t="shared" si="56"/>
        <v>160.57449</v>
      </c>
      <c r="M306" s="102">
        <f t="shared" si="59"/>
        <v>1.0609279287066247</v>
      </c>
    </row>
    <row r="307" spans="1:13" ht="12.75">
      <c r="A307" s="69">
        <f t="shared" si="54"/>
        <v>60</v>
      </c>
      <c r="B307" s="9" t="s">
        <v>217</v>
      </c>
      <c r="C307" s="91">
        <v>291</v>
      </c>
      <c r="D307" s="10">
        <f t="shared" si="57"/>
        <v>152.75063999999998</v>
      </c>
      <c r="E307" s="10">
        <v>117.32</v>
      </c>
      <c r="F307" s="10">
        <f t="shared" si="63"/>
        <v>35.43064</v>
      </c>
      <c r="G307" s="10">
        <v>137.75</v>
      </c>
      <c r="H307" s="67">
        <f t="shared" si="55"/>
        <v>308.4066752</v>
      </c>
      <c r="I307" s="10">
        <f t="shared" si="64"/>
        <v>161.1519252</v>
      </c>
      <c r="J307" s="10">
        <f t="shared" si="62"/>
        <v>123.77259999999998</v>
      </c>
      <c r="K307" s="10">
        <f t="shared" si="58"/>
        <v>37.3793252</v>
      </c>
      <c r="L307" s="111">
        <f t="shared" si="56"/>
        <v>147.25475</v>
      </c>
      <c r="M307" s="102">
        <f t="shared" si="59"/>
        <v>1.0598167532646048</v>
      </c>
    </row>
    <row r="308" spans="1:13" ht="12.75">
      <c r="A308" s="69">
        <f t="shared" si="54"/>
        <v>61</v>
      </c>
      <c r="B308" s="9" t="s">
        <v>218</v>
      </c>
      <c r="C308" s="91">
        <v>233</v>
      </c>
      <c r="D308" s="10">
        <v>122.33</v>
      </c>
      <c r="E308" s="10">
        <v>93.96</v>
      </c>
      <c r="F308" s="10">
        <f t="shared" si="63"/>
        <v>28.375919999999997</v>
      </c>
      <c r="G308" s="10">
        <v>110.33</v>
      </c>
      <c r="H308" s="67">
        <f t="shared" si="55"/>
        <v>247.00716559999998</v>
      </c>
      <c r="I308" s="10">
        <f t="shared" si="64"/>
        <v>129.06439559999998</v>
      </c>
      <c r="J308" s="10">
        <f t="shared" si="62"/>
        <v>99.1278</v>
      </c>
      <c r="K308" s="10">
        <f t="shared" si="58"/>
        <v>29.936595599999997</v>
      </c>
      <c r="L308" s="111">
        <f t="shared" si="56"/>
        <v>117.94277</v>
      </c>
      <c r="M308" s="102">
        <f t="shared" si="59"/>
        <v>1.0601165905579397</v>
      </c>
    </row>
    <row r="309" spans="1:13" ht="12.75">
      <c r="A309" s="69">
        <f t="shared" si="54"/>
        <v>62</v>
      </c>
      <c r="B309" s="9" t="s">
        <v>219</v>
      </c>
      <c r="C309" s="91">
        <v>200</v>
      </c>
      <c r="D309" s="10">
        <v>105.05</v>
      </c>
      <c r="E309" s="10">
        <v>80.69</v>
      </c>
      <c r="F309" s="10">
        <f t="shared" si="63"/>
        <v>24.36838</v>
      </c>
      <c r="G309" s="10">
        <v>94.75</v>
      </c>
      <c r="H309" s="67">
        <f t="shared" si="55"/>
        <v>212.1243409</v>
      </c>
      <c r="I309" s="10">
        <f t="shared" si="64"/>
        <v>110.8365909</v>
      </c>
      <c r="J309" s="10">
        <f t="shared" si="62"/>
        <v>85.12795</v>
      </c>
      <c r="K309" s="10">
        <f t="shared" si="58"/>
        <v>25.7086409</v>
      </c>
      <c r="L309" s="111">
        <f t="shared" si="56"/>
        <v>101.28774999999999</v>
      </c>
      <c r="M309" s="102">
        <f t="shared" si="59"/>
        <v>1.0606217045</v>
      </c>
    </row>
    <row r="310" spans="1:13" ht="12.75">
      <c r="A310" s="69">
        <f t="shared" si="54"/>
        <v>63</v>
      </c>
      <c r="B310" s="9" t="s">
        <v>414</v>
      </c>
      <c r="C310" s="91">
        <v>93</v>
      </c>
      <c r="D310" s="10">
        <v>49.08</v>
      </c>
      <c r="E310" s="10">
        <v>37.69</v>
      </c>
      <c r="F310" s="10">
        <f t="shared" si="63"/>
        <v>11.38238</v>
      </c>
      <c r="G310" s="10">
        <v>44.25</v>
      </c>
      <c r="H310" s="67">
        <v>98.9</v>
      </c>
      <c r="I310" s="10">
        <f t="shared" si="64"/>
        <v>51.7713609</v>
      </c>
      <c r="J310" s="10">
        <f t="shared" si="62"/>
        <v>39.76295</v>
      </c>
      <c r="K310" s="10">
        <f t="shared" si="58"/>
        <v>12.0084109</v>
      </c>
      <c r="L310" s="111">
        <f t="shared" si="56"/>
        <v>47.30325</v>
      </c>
      <c r="M310" s="117">
        <f t="shared" si="59"/>
        <v>1.0634408602150538</v>
      </c>
    </row>
    <row r="311" spans="1:13" ht="12.75">
      <c r="A311" s="69">
        <f t="shared" si="54"/>
        <v>64</v>
      </c>
      <c r="B311" s="9" t="s">
        <v>220</v>
      </c>
      <c r="C311" s="91">
        <v>68.4</v>
      </c>
      <c r="D311" s="10">
        <f>E311+F311</f>
        <v>35.9352</v>
      </c>
      <c r="E311" s="10">
        <v>27.6</v>
      </c>
      <c r="F311" s="10">
        <f t="shared" si="63"/>
        <v>8.3352</v>
      </c>
      <c r="G311" s="10">
        <v>32.41</v>
      </c>
      <c r="H311" s="67">
        <v>72.7</v>
      </c>
      <c r="I311" s="10">
        <f t="shared" si="64"/>
        <v>37.911636</v>
      </c>
      <c r="J311" s="10">
        <f t="shared" si="62"/>
        <v>29.118</v>
      </c>
      <c r="K311" s="10">
        <f t="shared" si="58"/>
        <v>8.793636</v>
      </c>
      <c r="L311" s="111">
        <f t="shared" si="56"/>
        <v>34.64628999999999</v>
      </c>
      <c r="M311" s="117">
        <f t="shared" si="59"/>
        <v>1.0628654970760234</v>
      </c>
    </row>
    <row r="312" spans="1:13" ht="12.75">
      <c r="A312" s="69">
        <f t="shared" si="54"/>
        <v>65</v>
      </c>
      <c r="B312" s="9" t="s">
        <v>221</v>
      </c>
      <c r="C312" s="91">
        <v>177</v>
      </c>
      <c r="D312" s="10">
        <f t="shared" si="57"/>
        <v>93.31434</v>
      </c>
      <c r="E312" s="10">
        <v>71.67</v>
      </c>
      <c r="F312" s="10">
        <f t="shared" si="63"/>
        <v>21.64434</v>
      </c>
      <c r="G312" s="10">
        <v>84.15</v>
      </c>
      <c r="H312" s="67">
        <f t="shared" si="55"/>
        <v>188.4029787</v>
      </c>
      <c r="I312" s="10">
        <f t="shared" si="64"/>
        <v>98.4466287</v>
      </c>
      <c r="J312" s="10">
        <f t="shared" si="62"/>
        <v>75.61185</v>
      </c>
      <c r="K312" s="10">
        <f t="shared" si="58"/>
        <v>22.8347787</v>
      </c>
      <c r="L312" s="111">
        <f t="shared" si="56"/>
        <v>89.95635</v>
      </c>
      <c r="M312" s="102">
        <f t="shared" si="59"/>
        <v>1.0644236084745764</v>
      </c>
    </row>
    <row r="313" spans="1:13" ht="12.75">
      <c r="A313" s="69">
        <f aca="true" t="shared" si="65" ref="A313:A323">A312+1</f>
        <v>66</v>
      </c>
      <c r="B313" s="9" t="s">
        <v>222</v>
      </c>
      <c r="C313" s="91">
        <v>267</v>
      </c>
      <c r="D313" s="10">
        <f t="shared" si="57"/>
        <v>140.30352</v>
      </c>
      <c r="E313" s="10">
        <v>107.76</v>
      </c>
      <c r="F313" s="10">
        <f t="shared" si="63"/>
        <v>32.54352</v>
      </c>
      <c r="G313" s="10">
        <v>126.53</v>
      </c>
      <c r="H313" s="67">
        <f t="shared" si="55"/>
        <v>283.2807836</v>
      </c>
      <c r="I313" s="10">
        <f t="shared" si="64"/>
        <v>148.0202136</v>
      </c>
      <c r="J313" s="10">
        <f t="shared" si="62"/>
        <v>113.6868</v>
      </c>
      <c r="K313" s="10">
        <f t="shared" si="58"/>
        <v>34.3334136</v>
      </c>
      <c r="L313" s="111">
        <f t="shared" si="56"/>
        <v>135.26057</v>
      </c>
      <c r="M313" s="102">
        <f t="shared" si="59"/>
        <v>1.0609767176029963</v>
      </c>
    </row>
    <row r="314" spans="1:13" ht="12.75">
      <c r="A314" s="69">
        <f t="shared" si="65"/>
        <v>67</v>
      </c>
      <c r="B314" s="9" t="s">
        <v>415</v>
      </c>
      <c r="C314" s="91">
        <v>200</v>
      </c>
      <c r="D314" s="10">
        <v>105.05</v>
      </c>
      <c r="E314" s="10">
        <v>80.69</v>
      </c>
      <c r="F314" s="10">
        <f t="shared" si="63"/>
        <v>24.36838</v>
      </c>
      <c r="G314" s="10">
        <v>94.75</v>
      </c>
      <c r="H314" s="67">
        <f t="shared" si="55"/>
        <v>212.1243409</v>
      </c>
      <c r="I314" s="10">
        <f t="shared" si="64"/>
        <v>110.8365909</v>
      </c>
      <c r="J314" s="10">
        <f t="shared" si="62"/>
        <v>85.12795</v>
      </c>
      <c r="K314" s="10">
        <f t="shared" si="58"/>
        <v>25.7086409</v>
      </c>
      <c r="L314" s="111">
        <f t="shared" si="56"/>
        <v>101.28774999999999</v>
      </c>
      <c r="M314" s="102">
        <f t="shared" si="59"/>
        <v>1.0606217045</v>
      </c>
    </row>
    <row r="315" spans="1:13" ht="25.5">
      <c r="A315" s="69">
        <f t="shared" si="65"/>
        <v>68</v>
      </c>
      <c r="B315" s="9" t="s">
        <v>416</v>
      </c>
      <c r="C315" s="91"/>
      <c r="D315" s="10"/>
      <c r="E315" s="10"/>
      <c r="F315" s="10"/>
      <c r="G315" s="10"/>
      <c r="H315" s="67"/>
      <c r="I315" s="10"/>
      <c r="J315" s="10"/>
      <c r="K315" s="10"/>
      <c r="L315" s="111"/>
      <c r="M315" s="102"/>
    </row>
    <row r="316" spans="1:13" ht="12.75">
      <c r="A316" s="69">
        <f t="shared" si="65"/>
        <v>69</v>
      </c>
      <c r="B316" s="9" t="s">
        <v>223</v>
      </c>
      <c r="C316" s="91">
        <v>168</v>
      </c>
      <c r="D316" s="10">
        <f t="shared" si="57"/>
        <v>88.4709</v>
      </c>
      <c r="E316" s="10">
        <v>67.95</v>
      </c>
      <c r="F316" s="10">
        <f aca="true" t="shared" si="66" ref="F316:F323">E316*30.2%</f>
        <v>20.5209</v>
      </c>
      <c r="G316" s="10">
        <v>79.78</v>
      </c>
      <c r="H316" s="67">
        <f t="shared" si="55"/>
        <v>178.62161949999998</v>
      </c>
      <c r="I316" s="10">
        <f aca="true" t="shared" si="67" ref="I316:I323">J316+K316</f>
        <v>93.33679949999998</v>
      </c>
      <c r="J316" s="10">
        <f t="shared" si="62"/>
        <v>71.68724999999999</v>
      </c>
      <c r="K316" s="10">
        <f t="shared" si="58"/>
        <v>21.649549499999996</v>
      </c>
      <c r="L316" s="111">
        <f t="shared" si="56"/>
        <v>85.28482</v>
      </c>
      <c r="M316" s="102">
        <f t="shared" si="59"/>
        <v>1.063223925595238</v>
      </c>
    </row>
    <row r="317" spans="1:13" ht="12.75">
      <c r="A317" s="69">
        <f t="shared" si="65"/>
        <v>70</v>
      </c>
      <c r="B317" s="9" t="s">
        <v>224</v>
      </c>
      <c r="C317" s="91">
        <v>222</v>
      </c>
      <c r="D317" s="10">
        <f t="shared" si="57"/>
        <v>116.81</v>
      </c>
      <c r="E317" s="10">
        <v>89.72</v>
      </c>
      <c r="F317" s="10">
        <v>27.09</v>
      </c>
      <c r="G317" s="10">
        <v>105.34</v>
      </c>
      <c r="H317" s="67">
        <f t="shared" si="55"/>
        <v>235.8487492</v>
      </c>
      <c r="I317" s="10">
        <f t="shared" si="67"/>
        <v>123.24028919999998</v>
      </c>
      <c r="J317" s="10">
        <f t="shared" si="62"/>
        <v>94.65459999999999</v>
      </c>
      <c r="K317" s="10">
        <f t="shared" si="58"/>
        <v>28.585689199999994</v>
      </c>
      <c r="L317" s="111">
        <f t="shared" si="56"/>
        <v>112.60846</v>
      </c>
      <c r="M317" s="102">
        <f t="shared" si="59"/>
        <v>1.0623817531531532</v>
      </c>
    </row>
    <row r="318" spans="1:13" ht="12.75">
      <c r="A318" s="69">
        <f t="shared" si="65"/>
        <v>71</v>
      </c>
      <c r="B318" s="9" t="s">
        <v>225</v>
      </c>
      <c r="C318" s="91">
        <v>317</v>
      </c>
      <c r="D318" s="10">
        <f t="shared" si="57"/>
        <v>166.57788</v>
      </c>
      <c r="E318" s="10">
        <v>127.94</v>
      </c>
      <c r="F318" s="10">
        <f t="shared" si="66"/>
        <v>38.637879999999996</v>
      </c>
      <c r="G318" s="10">
        <v>150.21</v>
      </c>
      <c r="H318" s="67">
        <f t="shared" si="55"/>
        <v>336.3141534</v>
      </c>
      <c r="I318" s="10">
        <f t="shared" si="67"/>
        <v>175.73966339999998</v>
      </c>
      <c r="J318" s="10">
        <f t="shared" si="62"/>
        <v>134.9767</v>
      </c>
      <c r="K318" s="10">
        <f t="shared" si="58"/>
        <v>40.7629634</v>
      </c>
      <c r="L318" s="111">
        <f t="shared" si="56"/>
        <v>160.57449</v>
      </c>
      <c r="M318" s="102">
        <f t="shared" si="59"/>
        <v>1.0609279287066247</v>
      </c>
    </row>
    <row r="319" spans="1:13" ht="12.75">
      <c r="A319" s="69">
        <f t="shared" si="65"/>
        <v>72</v>
      </c>
      <c r="B319" s="9" t="s">
        <v>226</v>
      </c>
      <c r="C319" s="91">
        <v>147</v>
      </c>
      <c r="D319" s="10">
        <v>77.41</v>
      </c>
      <c r="E319" s="10">
        <v>59.46</v>
      </c>
      <c r="F319" s="10">
        <f t="shared" si="66"/>
        <v>17.95692</v>
      </c>
      <c r="G319" s="10">
        <v>69.81</v>
      </c>
      <c r="H319" s="67">
        <f t="shared" si="55"/>
        <v>156.30174060000002</v>
      </c>
      <c r="I319" s="10">
        <f t="shared" si="67"/>
        <v>81.6748506</v>
      </c>
      <c r="J319" s="10">
        <f t="shared" si="62"/>
        <v>62.7303</v>
      </c>
      <c r="K319" s="10">
        <f t="shared" si="58"/>
        <v>18.9445506</v>
      </c>
      <c r="L319" s="111">
        <f t="shared" si="56"/>
        <v>74.62689</v>
      </c>
      <c r="M319" s="102">
        <f t="shared" si="59"/>
        <v>1.0632771469387756</v>
      </c>
    </row>
    <row r="320" spans="1:13" ht="12.75">
      <c r="A320" s="69">
        <f t="shared" si="65"/>
        <v>73</v>
      </c>
      <c r="B320" s="9" t="s">
        <v>227</v>
      </c>
      <c r="C320" s="91">
        <v>187</v>
      </c>
      <c r="D320" s="10">
        <v>98.15</v>
      </c>
      <c r="E320" s="10">
        <v>75.39</v>
      </c>
      <c r="F320" s="10">
        <f t="shared" si="66"/>
        <v>22.76778</v>
      </c>
      <c r="G320" s="10">
        <v>88.51</v>
      </c>
      <c r="H320" s="67">
        <f t="shared" si="55"/>
        <v>198.1736479</v>
      </c>
      <c r="I320" s="10">
        <f t="shared" si="67"/>
        <v>103.5564579</v>
      </c>
      <c r="J320" s="10">
        <f t="shared" si="62"/>
        <v>79.53645</v>
      </c>
      <c r="K320" s="10">
        <f t="shared" si="58"/>
        <v>24.0200079</v>
      </c>
      <c r="L320" s="111">
        <f t="shared" si="56"/>
        <v>94.61719000000001</v>
      </c>
      <c r="M320" s="102">
        <f t="shared" si="59"/>
        <v>1.0597521278074866</v>
      </c>
    </row>
    <row r="321" spans="1:13" ht="12.75">
      <c r="A321" s="69">
        <f t="shared" si="65"/>
        <v>74</v>
      </c>
      <c r="B321" s="9" t="s">
        <v>228</v>
      </c>
      <c r="C321" s="91">
        <v>187</v>
      </c>
      <c r="D321" s="10">
        <v>98.15</v>
      </c>
      <c r="E321" s="10">
        <v>75.39</v>
      </c>
      <c r="F321" s="10">
        <f t="shared" si="66"/>
        <v>22.76778</v>
      </c>
      <c r="G321" s="10">
        <v>88.51</v>
      </c>
      <c r="H321" s="67">
        <f t="shared" si="55"/>
        <v>198.1736479</v>
      </c>
      <c r="I321" s="10">
        <f t="shared" si="67"/>
        <v>103.5564579</v>
      </c>
      <c r="J321" s="10">
        <f t="shared" si="62"/>
        <v>79.53645</v>
      </c>
      <c r="K321" s="10">
        <f t="shared" si="58"/>
        <v>24.0200079</v>
      </c>
      <c r="L321" s="111">
        <f t="shared" si="56"/>
        <v>94.61719000000001</v>
      </c>
      <c r="M321" s="102">
        <f t="shared" si="59"/>
        <v>1.0597521278074866</v>
      </c>
    </row>
    <row r="322" spans="1:13" ht="25.5">
      <c r="A322" s="69">
        <f t="shared" si="65"/>
        <v>75</v>
      </c>
      <c r="B322" s="9" t="s">
        <v>417</v>
      </c>
      <c r="C322" s="91">
        <v>66</v>
      </c>
      <c r="D322" s="10">
        <f t="shared" si="57"/>
        <v>34.55508</v>
      </c>
      <c r="E322" s="10">
        <v>26.54</v>
      </c>
      <c r="F322" s="10">
        <f t="shared" si="66"/>
        <v>8.01508</v>
      </c>
      <c r="G322" s="10">
        <v>31.17</v>
      </c>
      <c r="H322" s="67">
        <f t="shared" si="55"/>
        <v>69.7763394</v>
      </c>
      <c r="I322" s="10">
        <f t="shared" si="67"/>
        <v>36.4556094</v>
      </c>
      <c r="J322" s="10">
        <f t="shared" si="62"/>
        <v>27.999699999999997</v>
      </c>
      <c r="K322" s="10">
        <f t="shared" si="58"/>
        <v>8.4559094</v>
      </c>
      <c r="L322" s="111">
        <f t="shared" si="56"/>
        <v>33.32073</v>
      </c>
      <c r="M322" s="102">
        <f t="shared" si="59"/>
        <v>1.0572172636363637</v>
      </c>
    </row>
    <row r="323" spans="1:13" ht="25.5">
      <c r="A323" s="69">
        <f t="shared" si="65"/>
        <v>76</v>
      </c>
      <c r="B323" s="9" t="s">
        <v>418</v>
      </c>
      <c r="C323" s="91">
        <v>129</v>
      </c>
      <c r="D323" s="10">
        <v>67.74</v>
      </c>
      <c r="E323" s="10">
        <v>52.02</v>
      </c>
      <c r="F323" s="10">
        <f t="shared" si="66"/>
        <v>15.710040000000001</v>
      </c>
      <c r="G323" s="10">
        <v>61.08</v>
      </c>
      <c r="H323" s="67">
        <f t="shared" si="55"/>
        <v>136.74971219999998</v>
      </c>
      <c r="I323" s="10">
        <f t="shared" si="67"/>
        <v>71.4551922</v>
      </c>
      <c r="J323" s="10">
        <f t="shared" si="62"/>
        <v>54.8811</v>
      </c>
      <c r="K323" s="10">
        <f t="shared" si="58"/>
        <v>16.5740922</v>
      </c>
      <c r="L323" s="111">
        <f t="shared" si="56"/>
        <v>65.29451999999999</v>
      </c>
      <c r="M323" s="102">
        <f t="shared" si="59"/>
        <v>1.0600752883720927</v>
      </c>
    </row>
    <row r="324" spans="1:13" ht="18" customHeight="1">
      <c r="A324" s="69"/>
      <c r="B324" s="11" t="s">
        <v>696</v>
      </c>
      <c r="C324" s="91"/>
      <c r="D324" s="10"/>
      <c r="E324" s="10"/>
      <c r="F324" s="10"/>
      <c r="G324" s="10"/>
      <c r="H324" s="67"/>
      <c r="I324" s="10"/>
      <c r="J324" s="10"/>
      <c r="K324" s="10"/>
      <c r="L324" s="111"/>
      <c r="M324" s="102"/>
    </row>
    <row r="325" spans="1:13" ht="38.25">
      <c r="A325" s="69">
        <v>1</v>
      </c>
      <c r="B325" s="28" t="s">
        <v>656</v>
      </c>
      <c r="C325" s="91">
        <v>1440</v>
      </c>
      <c r="D325" s="10">
        <f t="shared" si="57"/>
        <v>824.5826400000001</v>
      </c>
      <c r="E325" s="10">
        <v>633.32</v>
      </c>
      <c r="F325" s="10">
        <f aca="true" t="shared" si="68" ref="F325:F364">E325*30.2%</f>
        <v>191.26264</v>
      </c>
      <c r="G325" s="10">
        <v>615.75</v>
      </c>
      <c r="H325" s="67">
        <f t="shared" si="55"/>
        <v>1528.1714352</v>
      </c>
      <c r="I325" s="10">
        <f aca="true" t="shared" si="69" ref="I325:I364">J325+K325</f>
        <v>869.9346852</v>
      </c>
      <c r="J325" s="10">
        <f t="shared" si="62"/>
        <v>668.1526</v>
      </c>
      <c r="K325" s="10">
        <f t="shared" si="58"/>
        <v>201.78208519999998</v>
      </c>
      <c r="L325" s="111">
        <f t="shared" si="56"/>
        <v>658.2367499999999</v>
      </c>
      <c r="M325" s="102">
        <f t="shared" si="59"/>
        <v>1.0612301633333332</v>
      </c>
    </row>
    <row r="326" spans="1:13" ht="51">
      <c r="A326" s="69">
        <f aca="true" t="shared" si="70" ref="A326:A364">A325+1</f>
        <v>2</v>
      </c>
      <c r="B326" s="28" t="s">
        <v>657</v>
      </c>
      <c r="C326" s="91">
        <v>1636</v>
      </c>
      <c r="D326" s="10">
        <f t="shared" si="57"/>
        <v>936.61974</v>
      </c>
      <c r="E326" s="10">
        <v>719.37</v>
      </c>
      <c r="F326" s="10">
        <f t="shared" si="68"/>
        <v>217.24974</v>
      </c>
      <c r="G326" s="10">
        <v>699.42</v>
      </c>
      <c r="H326" s="67">
        <f t="shared" si="55"/>
        <v>1735.8138056999999</v>
      </c>
      <c r="I326" s="10">
        <f t="shared" si="69"/>
        <v>988.1338257</v>
      </c>
      <c r="J326" s="10">
        <f t="shared" si="62"/>
        <v>758.93535</v>
      </c>
      <c r="K326" s="10">
        <f t="shared" si="58"/>
        <v>229.1984757</v>
      </c>
      <c r="L326" s="111">
        <f t="shared" si="56"/>
        <v>747.6799799999999</v>
      </c>
      <c r="M326" s="102">
        <f t="shared" si="59"/>
        <v>1.0610108836797065</v>
      </c>
    </row>
    <row r="327" spans="1:13" ht="38.25">
      <c r="A327" s="69">
        <f t="shared" si="70"/>
        <v>3</v>
      </c>
      <c r="B327" s="28" t="s">
        <v>658</v>
      </c>
      <c r="C327" s="91">
        <v>6761</v>
      </c>
      <c r="D327" s="10">
        <v>3870.68</v>
      </c>
      <c r="E327" s="10">
        <v>2972.88</v>
      </c>
      <c r="F327" s="10">
        <f t="shared" si="68"/>
        <v>897.80976</v>
      </c>
      <c r="G327" s="10">
        <v>2890.44</v>
      </c>
      <c r="H327" s="67">
        <f t="shared" si="55"/>
        <v>7173.4580568</v>
      </c>
      <c r="I327" s="10">
        <f t="shared" si="69"/>
        <v>4083.5776968</v>
      </c>
      <c r="J327" s="10">
        <f t="shared" si="62"/>
        <v>3136.3884</v>
      </c>
      <c r="K327" s="10">
        <f t="shared" si="58"/>
        <v>947.1892968</v>
      </c>
      <c r="L327" s="111">
        <f t="shared" si="56"/>
        <v>3089.88036</v>
      </c>
      <c r="M327" s="102">
        <f t="shared" si="59"/>
        <v>1.0610054809643543</v>
      </c>
    </row>
    <row r="328" spans="1:13" ht="51">
      <c r="A328" s="69">
        <f t="shared" si="70"/>
        <v>4</v>
      </c>
      <c r="B328" s="28" t="s">
        <v>659</v>
      </c>
      <c r="C328" s="91">
        <v>6779</v>
      </c>
      <c r="D328" s="10">
        <f t="shared" si="57"/>
        <v>3880.9755600000003</v>
      </c>
      <c r="E328" s="10">
        <v>2980.78</v>
      </c>
      <c r="F328" s="10">
        <f t="shared" si="68"/>
        <v>900.19556</v>
      </c>
      <c r="G328" s="10">
        <v>2898.12</v>
      </c>
      <c r="H328" s="67">
        <f t="shared" si="55"/>
        <v>7192.5194958</v>
      </c>
      <c r="I328" s="10">
        <f t="shared" si="69"/>
        <v>4094.4292158000003</v>
      </c>
      <c r="J328" s="10">
        <f t="shared" si="62"/>
        <v>3144.7229</v>
      </c>
      <c r="K328" s="10">
        <f t="shared" si="58"/>
        <v>949.7063158000001</v>
      </c>
      <c r="L328" s="111">
        <f t="shared" si="56"/>
        <v>3098.09028</v>
      </c>
      <c r="M328" s="102">
        <f t="shared" si="59"/>
        <v>1.061000073137631</v>
      </c>
    </row>
    <row r="329" spans="1:13" ht="25.5">
      <c r="A329" s="69">
        <f t="shared" si="70"/>
        <v>5</v>
      </c>
      <c r="B329" s="28" t="s">
        <v>660</v>
      </c>
      <c r="C329" s="91">
        <v>964</v>
      </c>
      <c r="D329" s="10">
        <v>552.12</v>
      </c>
      <c r="E329" s="10">
        <v>424.05</v>
      </c>
      <c r="F329" s="10">
        <f t="shared" si="68"/>
        <v>128.0631</v>
      </c>
      <c r="G329" s="10">
        <v>412.3</v>
      </c>
      <c r="H329" s="67">
        <f t="shared" si="55"/>
        <v>1023.2280205</v>
      </c>
      <c r="I329" s="10">
        <f t="shared" si="69"/>
        <v>582.4793205</v>
      </c>
      <c r="J329" s="10">
        <f t="shared" si="62"/>
        <v>447.37275</v>
      </c>
      <c r="K329" s="10">
        <f t="shared" si="58"/>
        <v>135.1065705</v>
      </c>
      <c r="L329" s="111">
        <f t="shared" si="56"/>
        <v>440.7487</v>
      </c>
      <c r="M329" s="102">
        <f t="shared" si="59"/>
        <v>1.0614398552904565</v>
      </c>
    </row>
    <row r="330" spans="1:13" ht="38.25">
      <c r="A330" s="69">
        <f t="shared" si="70"/>
        <v>6</v>
      </c>
      <c r="B330" s="28" t="s">
        <v>661</v>
      </c>
      <c r="C330" s="91">
        <v>1145</v>
      </c>
      <c r="D330" s="10">
        <f t="shared" si="57"/>
        <v>655.58304</v>
      </c>
      <c r="E330" s="10">
        <v>503.52</v>
      </c>
      <c r="F330" s="10">
        <f t="shared" si="68"/>
        <v>152.06304</v>
      </c>
      <c r="G330" s="10">
        <v>489.55</v>
      </c>
      <c r="H330" s="67">
        <f t="shared" si="55"/>
        <v>1214.9690572</v>
      </c>
      <c r="I330" s="10">
        <f t="shared" si="69"/>
        <v>691.6401071999999</v>
      </c>
      <c r="J330" s="10">
        <f t="shared" si="62"/>
        <v>531.2135999999999</v>
      </c>
      <c r="K330" s="10">
        <f t="shared" si="58"/>
        <v>160.42650719999997</v>
      </c>
      <c r="L330" s="111">
        <f t="shared" si="56"/>
        <v>523.32895</v>
      </c>
      <c r="M330" s="102">
        <f t="shared" si="59"/>
        <v>1.0611083468995632</v>
      </c>
    </row>
    <row r="331" spans="1:13" ht="25.5">
      <c r="A331" s="69">
        <f t="shared" si="70"/>
        <v>7</v>
      </c>
      <c r="B331" s="28" t="s">
        <v>662</v>
      </c>
      <c r="C331" s="91">
        <v>6127</v>
      </c>
      <c r="D331" s="10">
        <v>3507.46</v>
      </c>
      <c r="E331" s="10">
        <v>2693.91</v>
      </c>
      <c r="F331" s="10">
        <f t="shared" si="68"/>
        <v>813.5608199999999</v>
      </c>
      <c r="G331" s="10">
        <v>2619.2</v>
      </c>
      <c r="H331" s="67">
        <f aca="true" t="shared" si="71" ref="H331:H394">I331+L331</f>
        <v>6500.306515099999</v>
      </c>
      <c r="I331" s="10">
        <f t="shared" si="69"/>
        <v>3700.3817150999994</v>
      </c>
      <c r="J331" s="10">
        <f t="shared" si="62"/>
        <v>2842.0750499999995</v>
      </c>
      <c r="K331" s="10">
        <f t="shared" si="58"/>
        <v>858.3066650999998</v>
      </c>
      <c r="L331" s="111">
        <f aca="true" t="shared" si="72" ref="L331:L394">G331*1.069</f>
        <v>2799.9248</v>
      </c>
      <c r="M331" s="102">
        <f t="shared" si="59"/>
        <v>1.0609281075730372</v>
      </c>
    </row>
    <row r="332" spans="1:13" ht="51">
      <c r="A332" s="69">
        <f t="shared" si="70"/>
        <v>8</v>
      </c>
      <c r="B332" s="28" t="s">
        <v>663</v>
      </c>
      <c r="C332" s="91">
        <v>6062</v>
      </c>
      <c r="D332" s="10">
        <v>3470.2</v>
      </c>
      <c r="E332" s="10">
        <v>2665.29</v>
      </c>
      <c r="F332" s="10">
        <f t="shared" si="68"/>
        <v>804.9175799999999</v>
      </c>
      <c r="G332" s="10">
        <v>2591.38</v>
      </c>
      <c r="H332" s="67">
        <f t="shared" si="71"/>
        <v>6431.254216899999</v>
      </c>
      <c r="I332" s="10">
        <f t="shared" si="69"/>
        <v>3661.0689968999995</v>
      </c>
      <c r="J332" s="10">
        <f t="shared" si="62"/>
        <v>2811.8809499999998</v>
      </c>
      <c r="K332" s="10">
        <f aca="true" t="shared" si="73" ref="K332:K395">J332*30.2%</f>
        <v>849.1880468999999</v>
      </c>
      <c r="L332" s="111">
        <f t="shared" si="72"/>
        <v>2770.18522</v>
      </c>
      <c r="M332" s="102">
        <f aca="true" t="shared" si="74" ref="M332:M395">H332/C332</f>
        <v>1.0609129358132627</v>
      </c>
    </row>
    <row r="333" spans="1:13" ht="12.75">
      <c r="A333" s="69">
        <f t="shared" si="70"/>
        <v>9</v>
      </c>
      <c r="B333" s="29" t="s">
        <v>664</v>
      </c>
      <c r="C333" s="91">
        <v>568</v>
      </c>
      <c r="D333" s="10">
        <v>325.13</v>
      </c>
      <c r="E333" s="10">
        <v>249.71</v>
      </c>
      <c r="F333" s="10">
        <f t="shared" si="68"/>
        <v>75.41242</v>
      </c>
      <c r="G333" s="10">
        <v>242.79</v>
      </c>
      <c r="H333" s="67">
        <f t="shared" si="71"/>
        <v>602.5466630999999</v>
      </c>
      <c r="I333" s="10">
        <f t="shared" si="69"/>
        <v>343.0041531</v>
      </c>
      <c r="J333" s="10">
        <f t="shared" si="62"/>
        <v>263.44405</v>
      </c>
      <c r="K333" s="10">
        <f t="shared" si="73"/>
        <v>79.56010309999999</v>
      </c>
      <c r="L333" s="111">
        <f t="shared" si="72"/>
        <v>259.54251</v>
      </c>
      <c r="M333" s="102">
        <f t="shared" si="74"/>
        <v>1.0608215899647886</v>
      </c>
    </row>
    <row r="334" spans="1:13" ht="38.25">
      <c r="A334" s="69">
        <f t="shared" si="70"/>
        <v>10</v>
      </c>
      <c r="B334" s="28" t="s">
        <v>665</v>
      </c>
      <c r="C334" s="91">
        <v>654</v>
      </c>
      <c r="D334" s="10">
        <f aca="true" t="shared" si="75" ref="D334:D391">E334+F334</f>
        <v>374.48124</v>
      </c>
      <c r="E334" s="10">
        <v>287.62</v>
      </c>
      <c r="F334" s="10">
        <f t="shared" si="68"/>
        <v>86.86124</v>
      </c>
      <c r="G334" s="10">
        <v>279.64</v>
      </c>
      <c r="H334" s="67">
        <f t="shared" si="71"/>
        <v>694.0128682</v>
      </c>
      <c r="I334" s="10">
        <f t="shared" si="69"/>
        <v>395.07770819999996</v>
      </c>
      <c r="J334" s="10">
        <f t="shared" si="62"/>
        <v>303.4391</v>
      </c>
      <c r="K334" s="10">
        <f t="shared" si="73"/>
        <v>91.6386082</v>
      </c>
      <c r="L334" s="111">
        <f t="shared" si="72"/>
        <v>298.93516</v>
      </c>
      <c r="M334" s="102">
        <f t="shared" si="74"/>
        <v>1.0611817556574923</v>
      </c>
    </row>
    <row r="335" spans="1:13" ht="25.5">
      <c r="A335" s="69">
        <f t="shared" si="70"/>
        <v>11</v>
      </c>
      <c r="B335" s="28" t="s">
        <v>666</v>
      </c>
      <c r="C335" s="91">
        <v>5492</v>
      </c>
      <c r="D335" s="10">
        <f t="shared" si="75"/>
        <v>3144.23886</v>
      </c>
      <c r="E335" s="10">
        <v>2414.93</v>
      </c>
      <c r="F335" s="10">
        <f t="shared" si="68"/>
        <v>729.30886</v>
      </c>
      <c r="G335" s="10">
        <v>2347.98</v>
      </c>
      <c r="H335" s="67">
        <f t="shared" si="71"/>
        <v>5827.1626172999995</v>
      </c>
      <c r="I335" s="10">
        <f t="shared" si="69"/>
        <v>3317.1719972999995</v>
      </c>
      <c r="J335" s="10">
        <f t="shared" si="62"/>
        <v>2547.7511499999996</v>
      </c>
      <c r="K335" s="10">
        <f t="shared" si="73"/>
        <v>769.4208472999999</v>
      </c>
      <c r="L335" s="111">
        <f t="shared" si="72"/>
        <v>2509.99062</v>
      </c>
      <c r="M335" s="102">
        <f t="shared" si="74"/>
        <v>1.0610274248543334</v>
      </c>
    </row>
    <row r="336" spans="1:13" ht="38.25">
      <c r="A336" s="69">
        <f t="shared" si="70"/>
        <v>12</v>
      </c>
      <c r="B336" s="28" t="s">
        <v>667</v>
      </c>
      <c r="C336" s="91">
        <v>5344</v>
      </c>
      <c r="D336" s="10">
        <v>3059.37</v>
      </c>
      <c r="E336" s="10">
        <v>2349.74</v>
      </c>
      <c r="F336" s="10">
        <f t="shared" si="68"/>
        <v>709.6214799999999</v>
      </c>
      <c r="G336" s="10">
        <v>2284.59</v>
      </c>
      <c r="H336" s="67">
        <f t="shared" si="71"/>
        <v>5669.853071399999</v>
      </c>
      <c r="I336" s="10">
        <f t="shared" si="69"/>
        <v>3227.6263613999995</v>
      </c>
      <c r="J336" s="10">
        <f t="shared" si="62"/>
        <v>2478.9756999999995</v>
      </c>
      <c r="K336" s="10">
        <f t="shared" si="73"/>
        <v>748.6506613999999</v>
      </c>
      <c r="L336" s="111">
        <f t="shared" si="72"/>
        <v>2442.22671</v>
      </c>
      <c r="M336" s="102">
        <f t="shared" si="74"/>
        <v>1.0609754998877243</v>
      </c>
    </row>
    <row r="337" spans="1:13" ht="25.5">
      <c r="A337" s="69">
        <f t="shared" si="70"/>
        <v>13</v>
      </c>
      <c r="B337" s="28" t="s">
        <v>668</v>
      </c>
      <c r="C337" s="91">
        <v>1044</v>
      </c>
      <c r="D337" s="10">
        <v>597.52</v>
      </c>
      <c r="E337" s="10">
        <v>458.93</v>
      </c>
      <c r="F337" s="10">
        <f t="shared" si="68"/>
        <v>138.59686</v>
      </c>
      <c r="G337" s="10">
        <v>446.2</v>
      </c>
      <c r="H337" s="67">
        <f t="shared" si="71"/>
        <v>1107.3786372999998</v>
      </c>
      <c r="I337" s="10">
        <f t="shared" si="69"/>
        <v>630.3908372999999</v>
      </c>
      <c r="J337" s="10">
        <f t="shared" si="62"/>
        <v>484.17114999999995</v>
      </c>
      <c r="K337" s="10">
        <f t="shared" si="73"/>
        <v>146.21968729999998</v>
      </c>
      <c r="L337" s="111">
        <f t="shared" si="72"/>
        <v>476.9878</v>
      </c>
      <c r="M337" s="102">
        <f t="shared" si="74"/>
        <v>1.060707506992337</v>
      </c>
    </row>
    <row r="338" spans="1:13" ht="51">
      <c r="A338" s="69">
        <f t="shared" si="70"/>
        <v>14</v>
      </c>
      <c r="B338" s="28" t="s">
        <v>669</v>
      </c>
      <c r="C338" s="91">
        <v>1221</v>
      </c>
      <c r="D338" s="10">
        <f t="shared" si="75"/>
        <v>698.7834</v>
      </c>
      <c r="E338" s="10">
        <v>536.7</v>
      </c>
      <c r="F338" s="10">
        <f t="shared" si="68"/>
        <v>162.0834</v>
      </c>
      <c r="G338" s="10">
        <v>521.82</v>
      </c>
      <c r="H338" s="67">
        <f t="shared" si="71"/>
        <v>1295.0420670000003</v>
      </c>
      <c r="I338" s="10">
        <f t="shared" si="69"/>
        <v>737.2164870000001</v>
      </c>
      <c r="J338" s="10">
        <f t="shared" si="62"/>
        <v>566.2185000000001</v>
      </c>
      <c r="K338" s="10">
        <f t="shared" si="73"/>
        <v>170.99798700000002</v>
      </c>
      <c r="L338" s="111">
        <f t="shared" si="72"/>
        <v>557.8255800000001</v>
      </c>
      <c r="M338" s="102">
        <f t="shared" si="74"/>
        <v>1.0606405135135137</v>
      </c>
    </row>
    <row r="339" spans="1:13" ht="38.25">
      <c r="A339" s="69">
        <f t="shared" si="70"/>
        <v>15</v>
      </c>
      <c r="B339" s="28" t="s">
        <v>670</v>
      </c>
      <c r="C339" s="91">
        <v>6246</v>
      </c>
      <c r="D339" s="10">
        <v>3575.61</v>
      </c>
      <c r="E339" s="10">
        <v>2746.25</v>
      </c>
      <c r="F339" s="10">
        <f t="shared" si="68"/>
        <v>829.3675</v>
      </c>
      <c r="G339" s="10">
        <v>2670.1</v>
      </c>
      <c r="H339" s="67">
        <f t="shared" si="71"/>
        <v>6626.6133625</v>
      </c>
      <c r="I339" s="10">
        <f t="shared" si="69"/>
        <v>3772.2764625</v>
      </c>
      <c r="J339" s="10">
        <f t="shared" si="62"/>
        <v>2897.29375</v>
      </c>
      <c r="K339" s="10">
        <f t="shared" si="73"/>
        <v>874.9827124999999</v>
      </c>
      <c r="L339" s="111">
        <f t="shared" si="72"/>
        <v>2854.3369</v>
      </c>
      <c r="M339" s="102">
        <f t="shared" si="74"/>
        <v>1.0609371377681716</v>
      </c>
    </row>
    <row r="340" spans="1:13" ht="51">
      <c r="A340" s="69">
        <f t="shared" si="70"/>
        <v>16</v>
      </c>
      <c r="B340" s="28" t="s">
        <v>671</v>
      </c>
      <c r="C340" s="91">
        <v>6175</v>
      </c>
      <c r="D340" s="10">
        <f t="shared" si="75"/>
        <v>3535.04</v>
      </c>
      <c r="E340" s="10">
        <v>2715.08</v>
      </c>
      <c r="F340" s="10">
        <v>819.96</v>
      </c>
      <c r="G340" s="10">
        <v>2639.8</v>
      </c>
      <c r="H340" s="67">
        <f t="shared" si="71"/>
        <v>6551.407238799999</v>
      </c>
      <c r="I340" s="10">
        <f t="shared" si="69"/>
        <v>3729.461038799999</v>
      </c>
      <c r="J340" s="10">
        <f t="shared" si="62"/>
        <v>2864.4093999999996</v>
      </c>
      <c r="K340" s="10">
        <f t="shared" si="73"/>
        <v>865.0516387999999</v>
      </c>
      <c r="L340" s="111">
        <f t="shared" si="72"/>
        <v>2821.9462</v>
      </c>
      <c r="M340" s="102">
        <f t="shared" si="74"/>
        <v>1.0609566378623478</v>
      </c>
    </row>
    <row r="341" spans="1:13" ht="42.75" customHeight="1">
      <c r="A341" s="69">
        <f t="shared" si="70"/>
        <v>17</v>
      </c>
      <c r="B341" s="28" t="s">
        <v>672</v>
      </c>
      <c r="C341" s="91">
        <v>1520</v>
      </c>
      <c r="D341" s="10">
        <v>869.99</v>
      </c>
      <c r="E341" s="10">
        <v>668.19</v>
      </c>
      <c r="F341" s="10">
        <f t="shared" si="68"/>
        <v>201.79338</v>
      </c>
      <c r="G341" s="10">
        <v>649.66</v>
      </c>
      <c r="H341" s="67">
        <f t="shared" si="71"/>
        <v>1612.3190058999999</v>
      </c>
      <c r="I341" s="10">
        <f t="shared" si="69"/>
        <v>917.8324659000001</v>
      </c>
      <c r="J341" s="10">
        <f t="shared" si="62"/>
        <v>704.94045</v>
      </c>
      <c r="K341" s="10">
        <f t="shared" si="73"/>
        <v>212.89201590000002</v>
      </c>
      <c r="L341" s="111">
        <f t="shared" si="72"/>
        <v>694.4865399999999</v>
      </c>
      <c r="M341" s="102">
        <f t="shared" si="74"/>
        <v>1.0607361880921051</v>
      </c>
    </row>
    <row r="342" spans="1:13" ht="66" customHeight="1">
      <c r="A342" s="69">
        <f t="shared" si="70"/>
        <v>18</v>
      </c>
      <c r="B342" s="28" t="s">
        <v>673</v>
      </c>
      <c r="C342" s="91">
        <v>1787</v>
      </c>
      <c r="D342" s="10">
        <v>1023.08</v>
      </c>
      <c r="E342" s="10">
        <v>785.78</v>
      </c>
      <c r="F342" s="10">
        <f t="shared" si="68"/>
        <v>237.30555999999999</v>
      </c>
      <c r="G342" s="10">
        <v>763.99</v>
      </c>
      <c r="H342" s="67">
        <f t="shared" si="71"/>
        <v>1896.0605757999997</v>
      </c>
      <c r="I342" s="10">
        <f t="shared" si="69"/>
        <v>1079.3552657999999</v>
      </c>
      <c r="J342" s="10">
        <f t="shared" si="62"/>
        <v>828.9979</v>
      </c>
      <c r="K342" s="10">
        <f t="shared" si="73"/>
        <v>250.35736579999997</v>
      </c>
      <c r="L342" s="111">
        <f t="shared" si="72"/>
        <v>816.7053099999999</v>
      </c>
      <c r="M342" s="102">
        <f t="shared" si="74"/>
        <v>1.0610299808617794</v>
      </c>
    </row>
    <row r="343" spans="1:13" ht="51">
      <c r="A343" s="69">
        <f t="shared" si="70"/>
        <v>19</v>
      </c>
      <c r="B343" s="28" t="s">
        <v>674</v>
      </c>
      <c r="C343" s="91">
        <v>2313</v>
      </c>
      <c r="D343" s="10">
        <f t="shared" si="75"/>
        <v>1323.95172</v>
      </c>
      <c r="E343" s="10">
        <v>1016.86</v>
      </c>
      <c r="F343" s="10">
        <f t="shared" si="68"/>
        <v>307.09172</v>
      </c>
      <c r="G343" s="10">
        <v>988.66</v>
      </c>
      <c r="H343" s="67">
        <f t="shared" si="71"/>
        <v>2453.6466045999996</v>
      </c>
      <c r="I343" s="10">
        <f t="shared" si="69"/>
        <v>1396.7690645999999</v>
      </c>
      <c r="J343" s="10">
        <f t="shared" si="62"/>
        <v>1072.7873</v>
      </c>
      <c r="K343" s="10">
        <f t="shared" si="73"/>
        <v>323.98176459999996</v>
      </c>
      <c r="L343" s="111">
        <f t="shared" si="72"/>
        <v>1056.87754</v>
      </c>
      <c r="M343" s="102">
        <f t="shared" si="74"/>
        <v>1.0608070058798096</v>
      </c>
    </row>
    <row r="344" spans="1:13" ht="66.75" customHeight="1">
      <c r="A344" s="69">
        <f t="shared" si="70"/>
        <v>20</v>
      </c>
      <c r="B344" s="28" t="s">
        <v>675</v>
      </c>
      <c r="C344" s="91">
        <v>7006</v>
      </c>
      <c r="D344" s="10">
        <f t="shared" si="75"/>
        <v>4010.70684</v>
      </c>
      <c r="E344" s="10">
        <v>3080.42</v>
      </c>
      <c r="F344" s="10">
        <f t="shared" si="68"/>
        <v>930.28684</v>
      </c>
      <c r="G344" s="10">
        <v>2995</v>
      </c>
      <c r="H344" s="67">
        <f t="shared" si="71"/>
        <v>7432.9507162</v>
      </c>
      <c r="I344" s="10">
        <f t="shared" si="69"/>
        <v>4231.2957162</v>
      </c>
      <c r="J344" s="10">
        <f t="shared" si="62"/>
        <v>3249.8431</v>
      </c>
      <c r="K344" s="10">
        <f t="shared" si="73"/>
        <v>981.4526162</v>
      </c>
      <c r="L344" s="111">
        <f t="shared" si="72"/>
        <v>3201.6549999999997</v>
      </c>
      <c r="M344" s="102">
        <f t="shared" si="74"/>
        <v>1.0609407245503855</v>
      </c>
    </row>
    <row r="345" spans="1:13" ht="12.75">
      <c r="A345" s="69">
        <f t="shared" si="70"/>
        <v>21</v>
      </c>
      <c r="B345" s="28" t="s">
        <v>676</v>
      </c>
      <c r="C345" s="91">
        <v>647</v>
      </c>
      <c r="D345" s="10">
        <f t="shared" si="75"/>
        <v>370.54920000000004</v>
      </c>
      <c r="E345" s="10">
        <v>284.6</v>
      </c>
      <c r="F345" s="10">
        <f t="shared" si="68"/>
        <v>85.9492</v>
      </c>
      <c r="G345" s="10">
        <v>276.7</v>
      </c>
      <c r="H345" s="67">
        <f t="shared" si="71"/>
        <v>686.7217059999999</v>
      </c>
      <c r="I345" s="10">
        <f t="shared" si="69"/>
        <v>390.929406</v>
      </c>
      <c r="J345" s="10">
        <f t="shared" si="62"/>
        <v>300.253</v>
      </c>
      <c r="K345" s="10">
        <f t="shared" si="73"/>
        <v>90.67640599999999</v>
      </c>
      <c r="L345" s="111">
        <f t="shared" si="72"/>
        <v>295.79229999999995</v>
      </c>
      <c r="M345" s="102">
        <f t="shared" si="74"/>
        <v>1.0613936723338484</v>
      </c>
    </row>
    <row r="346" spans="1:13" ht="38.25">
      <c r="A346" s="69">
        <f t="shared" si="70"/>
        <v>22</v>
      </c>
      <c r="B346" s="28" t="s">
        <v>677</v>
      </c>
      <c r="C346" s="91">
        <v>730</v>
      </c>
      <c r="D346" s="10">
        <f t="shared" si="75"/>
        <v>417.74670000000003</v>
      </c>
      <c r="E346" s="10">
        <v>320.85</v>
      </c>
      <c r="F346" s="10">
        <f t="shared" si="68"/>
        <v>96.89670000000001</v>
      </c>
      <c r="G346" s="10">
        <v>311.96</v>
      </c>
      <c r="H346" s="67">
        <f t="shared" si="71"/>
        <v>774.2080085</v>
      </c>
      <c r="I346" s="10">
        <f t="shared" si="69"/>
        <v>440.72276850000003</v>
      </c>
      <c r="J346" s="10">
        <f t="shared" si="62"/>
        <v>338.49675</v>
      </c>
      <c r="K346" s="10">
        <f t="shared" si="73"/>
        <v>102.22601850000001</v>
      </c>
      <c r="L346" s="111">
        <f t="shared" si="72"/>
        <v>333.48524</v>
      </c>
      <c r="M346" s="102">
        <f t="shared" si="74"/>
        <v>1.0605589157534248</v>
      </c>
    </row>
    <row r="347" spans="1:13" ht="25.5">
      <c r="A347" s="69">
        <f t="shared" si="70"/>
        <v>23</v>
      </c>
      <c r="B347" s="28" t="s">
        <v>678</v>
      </c>
      <c r="C347" s="91">
        <v>5611</v>
      </c>
      <c r="D347" s="10">
        <v>3212.39</v>
      </c>
      <c r="E347" s="10">
        <v>2467.28</v>
      </c>
      <c r="F347" s="10">
        <f t="shared" si="68"/>
        <v>745.11856</v>
      </c>
      <c r="G347" s="10">
        <v>2398.86</v>
      </c>
      <c r="H347" s="67">
        <f t="shared" si="71"/>
        <v>5953.461820799999</v>
      </c>
      <c r="I347" s="10">
        <f t="shared" si="69"/>
        <v>3389.0804808</v>
      </c>
      <c r="J347" s="10">
        <f t="shared" si="62"/>
        <v>2602.9804</v>
      </c>
      <c r="K347" s="10">
        <f t="shared" si="73"/>
        <v>786.1000808</v>
      </c>
      <c r="L347" s="111">
        <f t="shared" si="72"/>
        <v>2564.38134</v>
      </c>
      <c r="M347" s="102">
        <f t="shared" si="74"/>
        <v>1.061034008340759</v>
      </c>
    </row>
    <row r="348" spans="1:13" ht="38.25">
      <c r="A348" s="69">
        <f t="shared" si="70"/>
        <v>24</v>
      </c>
      <c r="B348" s="28" t="s">
        <v>679</v>
      </c>
      <c r="C348" s="91">
        <v>5457</v>
      </c>
      <c r="D348" s="10">
        <v>3124.27</v>
      </c>
      <c r="E348" s="10">
        <v>2399.6</v>
      </c>
      <c r="F348" s="10">
        <f t="shared" si="68"/>
        <v>724.6791999999999</v>
      </c>
      <c r="G348" s="10">
        <v>2333.05</v>
      </c>
      <c r="H348" s="67">
        <f t="shared" si="71"/>
        <v>5790.145006000001</v>
      </c>
      <c r="I348" s="10">
        <f t="shared" si="69"/>
        <v>3296.114556</v>
      </c>
      <c r="J348" s="10">
        <f t="shared" si="62"/>
        <v>2531.578</v>
      </c>
      <c r="K348" s="10">
        <f t="shared" si="73"/>
        <v>764.536556</v>
      </c>
      <c r="L348" s="111">
        <f t="shared" si="72"/>
        <v>2494.03045</v>
      </c>
      <c r="M348" s="102">
        <f t="shared" si="74"/>
        <v>1.0610491123327837</v>
      </c>
    </row>
    <row r="349" spans="1:13" ht="12.75">
      <c r="A349" s="69">
        <f t="shared" si="70"/>
        <v>25</v>
      </c>
      <c r="B349" s="28" t="s">
        <v>680</v>
      </c>
      <c r="C349" s="91">
        <v>568</v>
      </c>
      <c r="D349" s="10">
        <v>325.13</v>
      </c>
      <c r="E349" s="10">
        <v>249.71</v>
      </c>
      <c r="F349" s="10">
        <f t="shared" si="68"/>
        <v>75.41242</v>
      </c>
      <c r="G349" s="10">
        <v>242.79</v>
      </c>
      <c r="H349" s="67">
        <f t="shared" si="71"/>
        <v>602.5466630999999</v>
      </c>
      <c r="I349" s="10">
        <f t="shared" si="69"/>
        <v>343.0041531</v>
      </c>
      <c r="J349" s="10">
        <f t="shared" si="62"/>
        <v>263.44405</v>
      </c>
      <c r="K349" s="10">
        <f t="shared" si="73"/>
        <v>79.56010309999999</v>
      </c>
      <c r="L349" s="111">
        <f t="shared" si="72"/>
        <v>259.54251</v>
      </c>
      <c r="M349" s="102">
        <f t="shared" si="74"/>
        <v>1.0608215899647886</v>
      </c>
    </row>
    <row r="350" spans="1:13" ht="38.25">
      <c r="A350" s="69">
        <f t="shared" si="70"/>
        <v>26</v>
      </c>
      <c r="B350" s="28" t="s">
        <v>681</v>
      </c>
      <c r="C350" s="91">
        <v>654</v>
      </c>
      <c r="D350" s="10">
        <f t="shared" si="75"/>
        <v>374.48124</v>
      </c>
      <c r="E350" s="10">
        <v>287.62</v>
      </c>
      <c r="F350" s="10">
        <f t="shared" si="68"/>
        <v>86.86124</v>
      </c>
      <c r="G350" s="10">
        <v>279.64</v>
      </c>
      <c r="H350" s="67">
        <f t="shared" si="71"/>
        <v>694.0128682</v>
      </c>
      <c r="I350" s="10">
        <f t="shared" si="69"/>
        <v>395.07770819999996</v>
      </c>
      <c r="J350" s="10">
        <f t="shared" si="62"/>
        <v>303.4391</v>
      </c>
      <c r="K350" s="10">
        <f t="shared" si="73"/>
        <v>91.6386082</v>
      </c>
      <c r="L350" s="111">
        <f t="shared" si="72"/>
        <v>298.93516</v>
      </c>
      <c r="M350" s="102">
        <f t="shared" si="74"/>
        <v>1.0611817556574923</v>
      </c>
    </row>
    <row r="351" spans="1:13" ht="25.5">
      <c r="A351" s="69">
        <f t="shared" si="70"/>
        <v>27</v>
      </c>
      <c r="B351" s="28" t="s">
        <v>682</v>
      </c>
      <c r="C351" s="91">
        <v>5492</v>
      </c>
      <c r="D351" s="10">
        <f t="shared" si="75"/>
        <v>3144.38208</v>
      </c>
      <c r="E351" s="10">
        <v>2415.04</v>
      </c>
      <c r="F351" s="10">
        <f t="shared" si="68"/>
        <v>729.34208</v>
      </c>
      <c r="G351" s="10">
        <v>2347.98</v>
      </c>
      <c r="H351" s="67">
        <f t="shared" si="71"/>
        <v>5827.313714399999</v>
      </c>
      <c r="I351" s="10">
        <f t="shared" si="69"/>
        <v>3317.3230943999997</v>
      </c>
      <c r="J351" s="10">
        <f t="shared" si="62"/>
        <v>2547.8671999999997</v>
      </c>
      <c r="K351" s="10">
        <f t="shared" si="73"/>
        <v>769.4558943999999</v>
      </c>
      <c r="L351" s="111">
        <f t="shared" si="72"/>
        <v>2509.99062</v>
      </c>
      <c r="M351" s="102">
        <f t="shared" si="74"/>
        <v>1.0610549370721047</v>
      </c>
    </row>
    <row r="352" spans="1:13" ht="38.25">
      <c r="A352" s="69">
        <f t="shared" si="70"/>
        <v>28</v>
      </c>
      <c r="B352" s="28" t="s">
        <v>683</v>
      </c>
      <c r="C352" s="91">
        <v>5344</v>
      </c>
      <c r="D352" s="10">
        <v>3059.37</v>
      </c>
      <c r="E352" s="10">
        <v>2349.74</v>
      </c>
      <c r="F352" s="10">
        <f t="shared" si="68"/>
        <v>709.6214799999999</v>
      </c>
      <c r="G352" s="10">
        <v>2284.59</v>
      </c>
      <c r="H352" s="67">
        <f t="shared" si="71"/>
        <v>5669.853071399999</v>
      </c>
      <c r="I352" s="10">
        <f t="shared" si="69"/>
        <v>3227.6263613999995</v>
      </c>
      <c r="J352" s="10">
        <f t="shared" si="62"/>
        <v>2478.9756999999995</v>
      </c>
      <c r="K352" s="10">
        <f t="shared" si="73"/>
        <v>748.6506613999999</v>
      </c>
      <c r="L352" s="111">
        <f t="shared" si="72"/>
        <v>2442.22671</v>
      </c>
      <c r="M352" s="102">
        <f t="shared" si="74"/>
        <v>1.0609754998877243</v>
      </c>
    </row>
    <row r="353" spans="1:13" ht="25.5">
      <c r="A353" s="69">
        <f t="shared" si="70"/>
        <v>29</v>
      </c>
      <c r="B353" s="28" t="s">
        <v>684</v>
      </c>
      <c r="C353" s="91">
        <v>1044</v>
      </c>
      <c r="D353" s="10">
        <v>597.52</v>
      </c>
      <c r="E353" s="10">
        <v>458.93</v>
      </c>
      <c r="F353" s="10">
        <f t="shared" si="68"/>
        <v>138.59686</v>
      </c>
      <c r="G353" s="10">
        <v>446.2</v>
      </c>
      <c r="H353" s="67">
        <f t="shared" si="71"/>
        <v>1107.3786372999998</v>
      </c>
      <c r="I353" s="10">
        <f t="shared" si="69"/>
        <v>630.3908372999999</v>
      </c>
      <c r="J353" s="10">
        <f t="shared" si="62"/>
        <v>484.17114999999995</v>
      </c>
      <c r="K353" s="10">
        <f t="shared" si="73"/>
        <v>146.21968729999998</v>
      </c>
      <c r="L353" s="111">
        <f t="shared" si="72"/>
        <v>476.9878</v>
      </c>
      <c r="M353" s="102">
        <f t="shared" si="74"/>
        <v>1.060707506992337</v>
      </c>
    </row>
    <row r="354" spans="1:13" ht="51">
      <c r="A354" s="69">
        <f t="shared" si="70"/>
        <v>30</v>
      </c>
      <c r="B354" s="28" t="s">
        <v>685</v>
      </c>
      <c r="C354" s="91">
        <v>1221</v>
      </c>
      <c r="D354" s="10">
        <f t="shared" si="75"/>
        <v>698.7834</v>
      </c>
      <c r="E354" s="10">
        <v>536.7</v>
      </c>
      <c r="F354" s="10">
        <f t="shared" si="68"/>
        <v>162.0834</v>
      </c>
      <c r="G354" s="10">
        <v>521.82</v>
      </c>
      <c r="H354" s="67">
        <f t="shared" si="71"/>
        <v>1295.0420670000003</v>
      </c>
      <c r="I354" s="10">
        <f t="shared" si="69"/>
        <v>737.2164870000001</v>
      </c>
      <c r="J354" s="10">
        <f t="shared" si="62"/>
        <v>566.2185000000001</v>
      </c>
      <c r="K354" s="10">
        <f t="shared" si="73"/>
        <v>170.99798700000002</v>
      </c>
      <c r="L354" s="111">
        <f t="shared" si="72"/>
        <v>557.8255800000001</v>
      </c>
      <c r="M354" s="102">
        <f t="shared" si="74"/>
        <v>1.0606405135135137</v>
      </c>
    </row>
    <row r="355" spans="1:13" ht="38.25">
      <c r="A355" s="69">
        <f t="shared" si="70"/>
        <v>31</v>
      </c>
      <c r="B355" s="28" t="s">
        <v>686</v>
      </c>
      <c r="C355" s="91">
        <v>6246</v>
      </c>
      <c r="D355" s="10">
        <v>3575.61</v>
      </c>
      <c r="E355" s="10">
        <v>2746.25</v>
      </c>
      <c r="F355" s="10">
        <f t="shared" si="68"/>
        <v>829.3675</v>
      </c>
      <c r="G355" s="10">
        <v>2670.1</v>
      </c>
      <c r="H355" s="67">
        <f t="shared" si="71"/>
        <v>6626.6133625</v>
      </c>
      <c r="I355" s="10">
        <f t="shared" si="69"/>
        <v>3772.2764625</v>
      </c>
      <c r="J355" s="10">
        <f aca="true" t="shared" si="76" ref="J355:J418">E355*1.055</f>
        <v>2897.29375</v>
      </c>
      <c r="K355" s="10">
        <f t="shared" si="73"/>
        <v>874.9827124999999</v>
      </c>
      <c r="L355" s="111">
        <f t="shared" si="72"/>
        <v>2854.3369</v>
      </c>
      <c r="M355" s="102">
        <f t="shared" si="74"/>
        <v>1.0609371377681716</v>
      </c>
    </row>
    <row r="356" spans="1:13" ht="51">
      <c r="A356" s="69">
        <f t="shared" si="70"/>
        <v>32</v>
      </c>
      <c r="B356" s="28" t="s">
        <v>687</v>
      </c>
      <c r="C356" s="91">
        <v>6175</v>
      </c>
      <c r="D356" s="10">
        <f t="shared" si="75"/>
        <v>3535.04</v>
      </c>
      <c r="E356" s="10">
        <v>2715.08</v>
      </c>
      <c r="F356" s="10">
        <v>819.96</v>
      </c>
      <c r="G356" s="10">
        <v>2639.8</v>
      </c>
      <c r="H356" s="67">
        <f t="shared" si="71"/>
        <v>6551.407238799999</v>
      </c>
      <c r="I356" s="10">
        <f t="shared" si="69"/>
        <v>3729.461038799999</v>
      </c>
      <c r="J356" s="10">
        <f t="shared" si="76"/>
        <v>2864.4093999999996</v>
      </c>
      <c r="K356" s="10">
        <f t="shared" si="73"/>
        <v>865.0516387999999</v>
      </c>
      <c r="L356" s="111">
        <f t="shared" si="72"/>
        <v>2821.9462</v>
      </c>
      <c r="M356" s="102">
        <f t="shared" si="74"/>
        <v>1.0609566378623478</v>
      </c>
    </row>
    <row r="357" spans="1:13" ht="12.75">
      <c r="A357" s="69">
        <f t="shared" si="70"/>
        <v>33</v>
      </c>
      <c r="B357" s="28" t="s">
        <v>688</v>
      </c>
      <c r="C357" s="91">
        <v>568</v>
      </c>
      <c r="D357" s="10">
        <v>325.13</v>
      </c>
      <c r="E357" s="10">
        <v>249.71</v>
      </c>
      <c r="F357" s="10">
        <f t="shared" si="68"/>
        <v>75.41242</v>
      </c>
      <c r="G357" s="10">
        <v>242.79</v>
      </c>
      <c r="H357" s="67">
        <f t="shared" si="71"/>
        <v>602.5466630999999</v>
      </c>
      <c r="I357" s="10">
        <f t="shared" si="69"/>
        <v>343.0041531</v>
      </c>
      <c r="J357" s="10">
        <f t="shared" si="76"/>
        <v>263.44405</v>
      </c>
      <c r="K357" s="10">
        <f t="shared" si="73"/>
        <v>79.56010309999999</v>
      </c>
      <c r="L357" s="111">
        <f t="shared" si="72"/>
        <v>259.54251</v>
      </c>
      <c r="M357" s="102">
        <f t="shared" si="74"/>
        <v>1.0608215899647886</v>
      </c>
    </row>
    <row r="358" spans="1:13" ht="38.25">
      <c r="A358" s="69">
        <f t="shared" si="70"/>
        <v>34</v>
      </c>
      <c r="B358" s="28" t="s">
        <v>689</v>
      </c>
      <c r="C358" s="91">
        <v>654</v>
      </c>
      <c r="D358" s="10">
        <f t="shared" si="75"/>
        <v>374.48124</v>
      </c>
      <c r="E358" s="10">
        <v>287.62</v>
      </c>
      <c r="F358" s="10">
        <f t="shared" si="68"/>
        <v>86.86124</v>
      </c>
      <c r="G358" s="10">
        <v>279.64</v>
      </c>
      <c r="H358" s="67">
        <f t="shared" si="71"/>
        <v>694.0128682</v>
      </c>
      <c r="I358" s="10">
        <f t="shared" si="69"/>
        <v>395.07770819999996</v>
      </c>
      <c r="J358" s="10">
        <f t="shared" si="76"/>
        <v>303.4391</v>
      </c>
      <c r="K358" s="10">
        <f t="shared" si="73"/>
        <v>91.6386082</v>
      </c>
      <c r="L358" s="111">
        <f t="shared" si="72"/>
        <v>298.93516</v>
      </c>
      <c r="M358" s="102">
        <f t="shared" si="74"/>
        <v>1.0611817556574923</v>
      </c>
    </row>
    <row r="359" spans="1:13" ht="25.5">
      <c r="A359" s="69">
        <f t="shared" si="70"/>
        <v>35</v>
      </c>
      <c r="B359" s="28" t="s">
        <v>690</v>
      </c>
      <c r="C359" s="91">
        <v>5492</v>
      </c>
      <c r="D359" s="10">
        <f t="shared" si="75"/>
        <v>3144.23886</v>
      </c>
      <c r="E359" s="10">
        <v>2414.93</v>
      </c>
      <c r="F359" s="10">
        <f t="shared" si="68"/>
        <v>729.30886</v>
      </c>
      <c r="G359" s="10">
        <v>2347.98</v>
      </c>
      <c r="H359" s="67">
        <f t="shared" si="71"/>
        <v>5827.1626172999995</v>
      </c>
      <c r="I359" s="10">
        <f t="shared" si="69"/>
        <v>3317.1719972999995</v>
      </c>
      <c r="J359" s="10">
        <f t="shared" si="76"/>
        <v>2547.7511499999996</v>
      </c>
      <c r="K359" s="10">
        <f t="shared" si="73"/>
        <v>769.4208472999999</v>
      </c>
      <c r="L359" s="111">
        <f t="shared" si="72"/>
        <v>2509.99062</v>
      </c>
      <c r="M359" s="102">
        <f t="shared" si="74"/>
        <v>1.0610274248543334</v>
      </c>
    </row>
    <row r="360" spans="1:13" ht="38.25">
      <c r="A360" s="69">
        <f t="shared" si="70"/>
        <v>36</v>
      </c>
      <c r="B360" s="28" t="s">
        <v>691</v>
      </c>
      <c r="C360" s="91">
        <v>5344</v>
      </c>
      <c r="D360" s="10">
        <v>3059.37</v>
      </c>
      <c r="E360" s="10">
        <v>2349.74</v>
      </c>
      <c r="F360" s="10">
        <f t="shared" si="68"/>
        <v>709.6214799999999</v>
      </c>
      <c r="G360" s="10">
        <v>2284.59</v>
      </c>
      <c r="H360" s="67">
        <f t="shared" si="71"/>
        <v>5669.853071399999</v>
      </c>
      <c r="I360" s="10">
        <f t="shared" si="69"/>
        <v>3227.6263613999995</v>
      </c>
      <c r="J360" s="10">
        <f t="shared" si="76"/>
        <v>2478.9756999999995</v>
      </c>
      <c r="K360" s="10">
        <f t="shared" si="73"/>
        <v>748.6506613999999</v>
      </c>
      <c r="L360" s="111">
        <f t="shared" si="72"/>
        <v>2442.22671</v>
      </c>
      <c r="M360" s="102">
        <f t="shared" si="74"/>
        <v>1.0609754998877243</v>
      </c>
    </row>
    <row r="361" spans="1:13" ht="12.75">
      <c r="A361" s="69">
        <f t="shared" si="70"/>
        <v>37</v>
      </c>
      <c r="B361" s="28" t="s">
        <v>692</v>
      </c>
      <c r="C361" s="91">
        <v>568</v>
      </c>
      <c r="D361" s="10">
        <v>325.13</v>
      </c>
      <c r="E361" s="10">
        <v>249.71</v>
      </c>
      <c r="F361" s="10">
        <f t="shared" si="68"/>
        <v>75.41242</v>
      </c>
      <c r="G361" s="10">
        <v>242.79</v>
      </c>
      <c r="H361" s="67">
        <f t="shared" si="71"/>
        <v>602.5466630999999</v>
      </c>
      <c r="I361" s="10">
        <f t="shared" si="69"/>
        <v>343.0041531</v>
      </c>
      <c r="J361" s="10">
        <f t="shared" si="76"/>
        <v>263.44405</v>
      </c>
      <c r="K361" s="10">
        <f t="shared" si="73"/>
        <v>79.56010309999999</v>
      </c>
      <c r="L361" s="111">
        <f t="shared" si="72"/>
        <v>259.54251</v>
      </c>
      <c r="M361" s="102">
        <f t="shared" si="74"/>
        <v>1.0608215899647886</v>
      </c>
    </row>
    <row r="362" spans="1:13" ht="25.5">
      <c r="A362" s="69">
        <f t="shared" si="70"/>
        <v>38</v>
      </c>
      <c r="B362" s="28" t="s">
        <v>693</v>
      </c>
      <c r="C362" s="91">
        <v>654</v>
      </c>
      <c r="D362" s="10">
        <f t="shared" si="75"/>
        <v>374.48124</v>
      </c>
      <c r="E362" s="10">
        <v>287.62</v>
      </c>
      <c r="F362" s="10">
        <f t="shared" si="68"/>
        <v>86.86124</v>
      </c>
      <c r="G362" s="10">
        <v>279.64</v>
      </c>
      <c r="H362" s="67">
        <f t="shared" si="71"/>
        <v>694.0128682</v>
      </c>
      <c r="I362" s="10">
        <f t="shared" si="69"/>
        <v>395.07770819999996</v>
      </c>
      <c r="J362" s="10">
        <f t="shared" si="76"/>
        <v>303.4391</v>
      </c>
      <c r="K362" s="10">
        <f t="shared" si="73"/>
        <v>91.6386082</v>
      </c>
      <c r="L362" s="111">
        <f t="shared" si="72"/>
        <v>298.93516</v>
      </c>
      <c r="M362" s="102">
        <f t="shared" si="74"/>
        <v>1.0611817556574923</v>
      </c>
    </row>
    <row r="363" spans="1:13" ht="25.5">
      <c r="A363" s="69">
        <f t="shared" si="70"/>
        <v>39</v>
      </c>
      <c r="B363" s="28" t="s">
        <v>694</v>
      </c>
      <c r="C363" s="91">
        <v>5492</v>
      </c>
      <c r="D363" s="10">
        <f t="shared" si="75"/>
        <v>3144.23886</v>
      </c>
      <c r="E363" s="10">
        <v>2414.93</v>
      </c>
      <c r="F363" s="10">
        <f t="shared" si="68"/>
        <v>729.30886</v>
      </c>
      <c r="G363" s="10">
        <v>2347.98</v>
      </c>
      <c r="H363" s="67">
        <f t="shared" si="71"/>
        <v>5827.1626172999995</v>
      </c>
      <c r="I363" s="10">
        <f t="shared" si="69"/>
        <v>3317.1719972999995</v>
      </c>
      <c r="J363" s="10">
        <f t="shared" si="76"/>
        <v>2547.7511499999996</v>
      </c>
      <c r="K363" s="10">
        <f t="shared" si="73"/>
        <v>769.4208472999999</v>
      </c>
      <c r="L363" s="111">
        <f t="shared" si="72"/>
        <v>2509.99062</v>
      </c>
      <c r="M363" s="102">
        <f t="shared" si="74"/>
        <v>1.0610274248543334</v>
      </c>
    </row>
    <row r="364" spans="1:13" ht="38.25">
      <c r="A364" s="69">
        <f t="shared" si="70"/>
        <v>40</v>
      </c>
      <c r="B364" s="28" t="s">
        <v>695</v>
      </c>
      <c r="C364" s="91">
        <v>5344</v>
      </c>
      <c r="D364" s="10">
        <v>3059.37</v>
      </c>
      <c r="E364" s="10">
        <v>2349.74</v>
      </c>
      <c r="F364" s="10">
        <f t="shared" si="68"/>
        <v>709.6214799999999</v>
      </c>
      <c r="G364" s="10">
        <v>2284.59</v>
      </c>
      <c r="H364" s="67">
        <f t="shared" si="71"/>
        <v>5669.853071399999</v>
      </c>
      <c r="I364" s="10">
        <f t="shared" si="69"/>
        <v>3227.6263613999995</v>
      </c>
      <c r="J364" s="10">
        <f t="shared" si="76"/>
        <v>2478.9756999999995</v>
      </c>
      <c r="K364" s="10">
        <f t="shared" si="73"/>
        <v>748.6506613999999</v>
      </c>
      <c r="L364" s="111">
        <f t="shared" si="72"/>
        <v>2442.22671</v>
      </c>
      <c r="M364" s="102">
        <f t="shared" si="74"/>
        <v>1.0609754998877243</v>
      </c>
    </row>
    <row r="365" spans="1:13" ht="12.75">
      <c r="A365" s="69"/>
      <c r="B365" s="11" t="s">
        <v>229</v>
      </c>
      <c r="C365" s="91"/>
      <c r="D365" s="10"/>
      <c r="E365" s="10"/>
      <c r="F365" s="10"/>
      <c r="G365" s="10"/>
      <c r="H365" s="67"/>
      <c r="I365" s="10"/>
      <c r="J365" s="10"/>
      <c r="K365" s="10"/>
      <c r="L365" s="111"/>
      <c r="M365" s="102"/>
    </row>
    <row r="366" spans="1:13" ht="12.75">
      <c r="A366" s="69">
        <v>1</v>
      </c>
      <c r="B366" s="9" t="s">
        <v>230</v>
      </c>
      <c r="C366" s="91">
        <v>162</v>
      </c>
      <c r="D366" s="10">
        <f t="shared" si="75"/>
        <v>85.0206</v>
      </c>
      <c r="E366" s="10">
        <v>65.3</v>
      </c>
      <c r="F366" s="10">
        <f aca="true" t="shared" si="77" ref="F366:F381">E366*30.2%</f>
        <v>19.720599999999997</v>
      </c>
      <c r="G366" s="10">
        <v>76.66</v>
      </c>
      <c r="H366" s="67">
        <f t="shared" si="71"/>
        <v>171.646273</v>
      </c>
      <c r="I366" s="10">
        <f aca="true" t="shared" si="78" ref="I366:I381">J366+K366</f>
        <v>89.696733</v>
      </c>
      <c r="J366" s="10">
        <f t="shared" si="76"/>
        <v>68.8915</v>
      </c>
      <c r="K366" s="10">
        <f t="shared" si="73"/>
        <v>20.805232999999998</v>
      </c>
      <c r="L366" s="111">
        <f t="shared" si="72"/>
        <v>81.94954</v>
      </c>
      <c r="M366" s="102">
        <f t="shared" si="74"/>
        <v>1.0595448950617286</v>
      </c>
    </row>
    <row r="367" spans="1:13" ht="12.75">
      <c r="A367" s="69">
        <f aca="true" t="shared" si="79" ref="A367:A381">A366+1</f>
        <v>2</v>
      </c>
      <c r="B367" s="9" t="s">
        <v>231</v>
      </c>
      <c r="C367" s="91">
        <v>162</v>
      </c>
      <c r="D367" s="10">
        <f t="shared" si="75"/>
        <v>85.0206</v>
      </c>
      <c r="E367" s="10">
        <v>65.3</v>
      </c>
      <c r="F367" s="10">
        <f t="shared" si="77"/>
        <v>19.720599999999997</v>
      </c>
      <c r="G367" s="10">
        <v>76.66</v>
      </c>
      <c r="H367" s="67">
        <f t="shared" si="71"/>
        <v>171.646273</v>
      </c>
      <c r="I367" s="10">
        <f t="shared" si="78"/>
        <v>89.696733</v>
      </c>
      <c r="J367" s="10">
        <f t="shared" si="76"/>
        <v>68.8915</v>
      </c>
      <c r="K367" s="10">
        <f t="shared" si="73"/>
        <v>20.805232999999998</v>
      </c>
      <c r="L367" s="111">
        <f t="shared" si="72"/>
        <v>81.94954</v>
      </c>
      <c r="M367" s="102">
        <f t="shared" si="74"/>
        <v>1.0595448950617286</v>
      </c>
    </row>
    <row r="368" spans="1:13" ht="12.75">
      <c r="A368" s="69">
        <f t="shared" si="79"/>
        <v>3</v>
      </c>
      <c r="B368" s="9" t="s">
        <v>232</v>
      </c>
      <c r="C368" s="91">
        <v>316</v>
      </c>
      <c r="D368" s="10">
        <f t="shared" si="75"/>
        <v>165.70553999999998</v>
      </c>
      <c r="E368" s="10">
        <v>127.27</v>
      </c>
      <c r="F368" s="10">
        <f t="shared" si="77"/>
        <v>38.435539999999996</v>
      </c>
      <c r="G368" s="10">
        <v>150.21</v>
      </c>
      <c r="H368" s="67">
        <f t="shared" si="71"/>
        <v>335.39383469999996</v>
      </c>
      <c r="I368" s="10">
        <f t="shared" si="78"/>
        <v>174.8193447</v>
      </c>
      <c r="J368" s="10">
        <f t="shared" si="76"/>
        <v>134.26985</v>
      </c>
      <c r="K368" s="10">
        <f t="shared" si="73"/>
        <v>40.5494947</v>
      </c>
      <c r="L368" s="111">
        <f t="shared" si="72"/>
        <v>160.57449</v>
      </c>
      <c r="M368" s="102">
        <f t="shared" si="74"/>
        <v>1.061372894620253</v>
      </c>
    </row>
    <row r="369" spans="1:13" ht="12.75">
      <c r="A369" s="69">
        <f t="shared" si="79"/>
        <v>4</v>
      </c>
      <c r="B369" s="9" t="s">
        <v>233</v>
      </c>
      <c r="C369" s="91">
        <v>172</v>
      </c>
      <c r="D369" s="10">
        <f t="shared" si="75"/>
        <v>90.55409999999999</v>
      </c>
      <c r="E369" s="10">
        <v>69.55</v>
      </c>
      <c r="F369" s="10">
        <f t="shared" si="77"/>
        <v>21.004099999999998</v>
      </c>
      <c r="G369" s="10">
        <v>81.65</v>
      </c>
      <c r="H369" s="67">
        <f t="shared" si="71"/>
        <v>182.8184255</v>
      </c>
      <c r="I369" s="10">
        <f t="shared" si="78"/>
        <v>95.53457549999999</v>
      </c>
      <c r="J369" s="10">
        <f t="shared" si="76"/>
        <v>73.37525</v>
      </c>
      <c r="K369" s="10">
        <f t="shared" si="73"/>
        <v>22.159325499999998</v>
      </c>
      <c r="L369" s="111">
        <f t="shared" si="72"/>
        <v>87.28385</v>
      </c>
      <c r="M369" s="102">
        <f t="shared" si="74"/>
        <v>1.0628978226744186</v>
      </c>
    </row>
    <row r="370" spans="1:13" ht="12.75">
      <c r="A370" s="69">
        <f t="shared" si="79"/>
        <v>5</v>
      </c>
      <c r="B370" s="9" t="s">
        <v>234</v>
      </c>
      <c r="C370" s="91">
        <v>172</v>
      </c>
      <c r="D370" s="10">
        <f t="shared" si="75"/>
        <v>90.55409999999999</v>
      </c>
      <c r="E370" s="10">
        <v>69.55</v>
      </c>
      <c r="F370" s="10">
        <f t="shared" si="77"/>
        <v>21.004099999999998</v>
      </c>
      <c r="G370" s="10">
        <v>81.65</v>
      </c>
      <c r="H370" s="67">
        <f t="shared" si="71"/>
        <v>182.8184255</v>
      </c>
      <c r="I370" s="10">
        <f t="shared" si="78"/>
        <v>95.53457549999999</v>
      </c>
      <c r="J370" s="10">
        <f t="shared" si="76"/>
        <v>73.37525</v>
      </c>
      <c r="K370" s="10">
        <f t="shared" si="73"/>
        <v>22.159325499999998</v>
      </c>
      <c r="L370" s="111">
        <f t="shared" si="72"/>
        <v>87.28385</v>
      </c>
      <c r="M370" s="102">
        <f t="shared" si="74"/>
        <v>1.0628978226744186</v>
      </c>
    </row>
    <row r="371" spans="1:13" ht="12.75">
      <c r="A371" s="69">
        <f t="shared" si="79"/>
        <v>6</v>
      </c>
      <c r="B371" s="9" t="s">
        <v>477</v>
      </c>
      <c r="C371" s="91">
        <v>172</v>
      </c>
      <c r="D371" s="10">
        <f t="shared" si="75"/>
        <v>90.55409999999999</v>
      </c>
      <c r="E371" s="10">
        <v>69.55</v>
      </c>
      <c r="F371" s="10">
        <f t="shared" si="77"/>
        <v>21.004099999999998</v>
      </c>
      <c r="G371" s="10">
        <v>81.65</v>
      </c>
      <c r="H371" s="67">
        <f t="shared" si="71"/>
        <v>182.8184255</v>
      </c>
      <c r="I371" s="10">
        <f t="shared" si="78"/>
        <v>95.53457549999999</v>
      </c>
      <c r="J371" s="10">
        <f t="shared" si="76"/>
        <v>73.37525</v>
      </c>
      <c r="K371" s="10">
        <f t="shared" si="73"/>
        <v>22.159325499999998</v>
      </c>
      <c r="L371" s="111">
        <f t="shared" si="72"/>
        <v>87.28385</v>
      </c>
      <c r="M371" s="102">
        <f t="shared" si="74"/>
        <v>1.0628978226744186</v>
      </c>
    </row>
    <row r="372" spans="1:13" ht="25.5">
      <c r="A372" s="69">
        <f t="shared" si="79"/>
        <v>7</v>
      </c>
      <c r="B372" s="9" t="s">
        <v>235</v>
      </c>
      <c r="C372" s="91">
        <v>126</v>
      </c>
      <c r="D372" s="10">
        <v>66.36</v>
      </c>
      <c r="E372" s="10">
        <v>50.96</v>
      </c>
      <c r="F372" s="10">
        <f t="shared" si="77"/>
        <v>15.38992</v>
      </c>
      <c r="G372" s="10">
        <v>59.84</v>
      </c>
      <c r="H372" s="67">
        <f t="shared" si="71"/>
        <v>133.9681256</v>
      </c>
      <c r="I372" s="10">
        <f t="shared" si="78"/>
        <v>69.9991656</v>
      </c>
      <c r="J372" s="10">
        <f t="shared" si="76"/>
        <v>53.7628</v>
      </c>
      <c r="K372" s="10">
        <f t="shared" si="73"/>
        <v>16.2363656</v>
      </c>
      <c r="L372" s="111">
        <f t="shared" si="72"/>
        <v>63.96896</v>
      </c>
      <c r="M372" s="102">
        <f t="shared" si="74"/>
        <v>1.0632390920634922</v>
      </c>
    </row>
    <row r="373" spans="1:13" ht="12.75">
      <c r="A373" s="69">
        <f t="shared" si="79"/>
        <v>8</v>
      </c>
      <c r="B373" s="9" t="s">
        <v>236</v>
      </c>
      <c r="C373" s="91">
        <v>175</v>
      </c>
      <c r="D373" s="10">
        <f t="shared" si="75"/>
        <v>91.93422</v>
      </c>
      <c r="E373" s="10">
        <v>70.61</v>
      </c>
      <c r="F373" s="10">
        <f t="shared" si="77"/>
        <v>21.32422</v>
      </c>
      <c r="G373" s="10">
        <v>82.9</v>
      </c>
      <c r="H373" s="67">
        <f t="shared" si="71"/>
        <v>185.6107021</v>
      </c>
      <c r="I373" s="10">
        <f t="shared" si="78"/>
        <v>96.99060209999999</v>
      </c>
      <c r="J373" s="10">
        <f t="shared" si="76"/>
        <v>74.49355</v>
      </c>
      <c r="K373" s="10">
        <f t="shared" si="73"/>
        <v>22.497052099999998</v>
      </c>
      <c r="L373" s="111">
        <f t="shared" si="72"/>
        <v>88.62010000000001</v>
      </c>
      <c r="M373" s="102">
        <f t="shared" si="74"/>
        <v>1.0606325834285715</v>
      </c>
    </row>
    <row r="374" spans="1:13" ht="12.75">
      <c r="A374" s="69">
        <f t="shared" si="79"/>
        <v>9</v>
      </c>
      <c r="B374" s="9" t="s">
        <v>478</v>
      </c>
      <c r="C374" s="91">
        <v>269</v>
      </c>
      <c r="D374" s="10">
        <f t="shared" si="75"/>
        <v>141.69666</v>
      </c>
      <c r="E374" s="10">
        <v>108.83</v>
      </c>
      <c r="F374" s="10">
        <f t="shared" si="77"/>
        <v>32.866659999999996</v>
      </c>
      <c r="G374" s="10">
        <v>127.77</v>
      </c>
      <c r="H374" s="67">
        <f t="shared" si="71"/>
        <v>286.0761063</v>
      </c>
      <c r="I374" s="10">
        <f t="shared" si="78"/>
        <v>149.4899763</v>
      </c>
      <c r="J374" s="10">
        <f t="shared" si="76"/>
        <v>114.81564999999999</v>
      </c>
      <c r="K374" s="10">
        <f t="shared" si="73"/>
        <v>34.6743263</v>
      </c>
      <c r="L374" s="111">
        <f t="shared" si="72"/>
        <v>136.58613</v>
      </c>
      <c r="M374" s="102">
        <f t="shared" si="74"/>
        <v>1.063479949070632</v>
      </c>
    </row>
    <row r="375" spans="1:13" ht="12.75">
      <c r="A375" s="69">
        <f t="shared" si="79"/>
        <v>10</v>
      </c>
      <c r="B375" s="9" t="s">
        <v>237</v>
      </c>
      <c r="C375" s="91">
        <v>300</v>
      </c>
      <c r="D375" s="10">
        <v>157.6</v>
      </c>
      <c r="E375" s="10">
        <v>121.04</v>
      </c>
      <c r="F375" s="10">
        <f t="shared" si="77"/>
        <v>36.55408</v>
      </c>
      <c r="G375" s="10">
        <v>142.11</v>
      </c>
      <c r="H375" s="67">
        <f t="shared" si="71"/>
        <v>318.17734440000004</v>
      </c>
      <c r="I375" s="10">
        <f t="shared" si="78"/>
        <v>166.2617544</v>
      </c>
      <c r="J375" s="10">
        <f t="shared" si="76"/>
        <v>127.6972</v>
      </c>
      <c r="K375" s="10">
        <f t="shared" si="73"/>
        <v>38.5645544</v>
      </c>
      <c r="L375" s="111">
        <f t="shared" si="72"/>
        <v>151.91559</v>
      </c>
      <c r="M375" s="102">
        <f t="shared" si="74"/>
        <v>1.060591148</v>
      </c>
    </row>
    <row r="376" spans="1:13" ht="12.75">
      <c r="A376" s="69">
        <f t="shared" si="79"/>
        <v>11</v>
      </c>
      <c r="B376" s="9" t="s">
        <v>238</v>
      </c>
      <c r="C376" s="91">
        <v>269</v>
      </c>
      <c r="D376" s="10">
        <f t="shared" si="75"/>
        <v>141.69666</v>
      </c>
      <c r="E376" s="10">
        <v>108.83</v>
      </c>
      <c r="F376" s="10">
        <f t="shared" si="77"/>
        <v>32.866659999999996</v>
      </c>
      <c r="G376" s="10">
        <v>127.77</v>
      </c>
      <c r="H376" s="67">
        <f t="shared" si="71"/>
        <v>286.0761063</v>
      </c>
      <c r="I376" s="10">
        <f t="shared" si="78"/>
        <v>149.4899763</v>
      </c>
      <c r="J376" s="10">
        <f t="shared" si="76"/>
        <v>114.81564999999999</v>
      </c>
      <c r="K376" s="10">
        <f t="shared" si="73"/>
        <v>34.6743263</v>
      </c>
      <c r="L376" s="111">
        <f t="shared" si="72"/>
        <v>136.58613</v>
      </c>
      <c r="M376" s="102">
        <f t="shared" si="74"/>
        <v>1.063479949070632</v>
      </c>
    </row>
    <row r="377" spans="1:13" ht="12.75">
      <c r="A377" s="69">
        <f t="shared" si="79"/>
        <v>12</v>
      </c>
      <c r="B377" s="9" t="s">
        <v>239</v>
      </c>
      <c r="C377" s="91">
        <v>313</v>
      </c>
      <c r="D377" s="10">
        <f t="shared" si="75"/>
        <v>164.5</v>
      </c>
      <c r="E377" s="10">
        <v>126.34</v>
      </c>
      <c r="F377" s="10">
        <v>38.16</v>
      </c>
      <c r="G377" s="10">
        <v>148.35</v>
      </c>
      <c r="H377" s="67">
        <f t="shared" si="71"/>
        <v>332.1280374</v>
      </c>
      <c r="I377" s="10">
        <f t="shared" si="78"/>
        <v>173.5418874</v>
      </c>
      <c r="J377" s="10">
        <f t="shared" si="76"/>
        <v>133.2887</v>
      </c>
      <c r="K377" s="10">
        <f t="shared" si="73"/>
        <v>40.2531874</v>
      </c>
      <c r="L377" s="111">
        <f t="shared" si="72"/>
        <v>158.58614999999998</v>
      </c>
      <c r="M377" s="102">
        <f t="shared" si="74"/>
        <v>1.0611119405750797</v>
      </c>
    </row>
    <row r="378" spans="1:13" ht="12.75">
      <c r="A378" s="69">
        <f t="shared" si="79"/>
        <v>13</v>
      </c>
      <c r="B378" s="9" t="s">
        <v>240</v>
      </c>
      <c r="C378" s="91">
        <v>477</v>
      </c>
      <c r="D378" s="10">
        <f t="shared" si="75"/>
        <v>250.89</v>
      </c>
      <c r="E378" s="10">
        <v>192.7</v>
      </c>
      <c r="F378" s="10">
        <v>58.19</v>
      </c>
      <c r="G378" s="10">
        <v>226.26</v>
      </c>
      <c r="H378" s="67">
        <f t="shared" si="71"/>
        <v>506.5665869999999</v>
      </c>
      <c r="I378" s="10">
        <f t="shared" si="78"/>
        <v>264.694647</v>
      </c>
      <c r="J378" s="10">
        <f t="shared" si="76"/>
        <v>203.2985</v>
      </c>
      <c r="K378" s="10">
        <f t="shared" si="73"/>
        <v>61.39614699999999</v>
      </c>
      <c r="L378" s="111">
        <f t="shared" si="72"/>
        <v>241.87193999999997</v>
      </c>
      <c r="M378" s="102">
        <f t="shared" si="74"/>
        <v>1.0619844591194967</v>
      </c>
    </row>
    <row r="379" spans="1:13" ht="12.75">
      <c r="A379" s="69">
        <f t="shared" si="79"/>
        <v>14</v>
      </c>
      <c r="B379" s="9" t="s">
        <v>241</v>
      </c>
      <c r="C379" s="91">
        <v>338</v>
      </c>
      <c r="D379" s="10">
        <v>177.64</v>
      </c>
      <c r="E379" s="10">
        <v>136.43</v>
      </c>
      <c r="F379" s="10">
        <f t="shared" si="77"/>
        <v>41.20186</v>
      </c>
      <c r="G379" s="10">
        <v>160.19</v>
      </c>
      <c r="H379" s="67">
        <f t="shared" si="71"/>
        <v>358.6447223</v>
      </c>
      <c r="I379" s="10">
        <f t="shared" si="78"/>
        <v>187.4016123</v>
      </c>
      <c r="J379" s="10">
        <f t="shared" si="76"/>
        <v>143.93365</v>
      </c>
      <c r="K379" s="10">
        <f t="shared" si="73"/>
        <v>43.467962299999996</v>
      </c>
      <c r="L379" s="111">
        <f t="shared" si="72"/>
        <v>171.24311</v>
      </c>
      <c r="M379" s="102">
        <f t="shared" si="74"/>
        <v>1.0610790600591717</v>
      </c>
    </row>
    <row r="380" spans="1:13" ht="12.75">
      <c r="A380" s="69">
        <f t="shared" si="79"/>
        <v>15</v>
      </c>
      <c r="B380" s="9" t="s">
        <v>242</v>
      </c>
      <c r="C380" s="91">
        <v>900</v>
      </c>
      <c r="D380" s="10">
        <f t="shared" si="75"/>
        <v>473.45928</v>
      </c>
      <c r="E380" s="10">
        <v>363.64</v>
      </c>
      <c r="F380" s="10">
        <f t="shared" si="77"/>
        <v>109.81927999999999</v>
      </c>
      <c r="G380" s="10">
        <v>426.96</v>
      </c>
      <c r="H380" s="67">
        <f t="shared" si="71"/>
        <v>955.9197803999998</v>
      </c>
      <c r="I380" s="10">
        <f t="shared" si="78"/>
        <v>499.4995403999999</v>
      </c>
      <c r="J380" s="10">
        <f t="shared" si="76"/>
        <v>383.64019999999994</v>
      </c>
      <c r="K380" s="10">
        <f t="shared" si="73"/>
        <v>115.85934039999998</v>
      </c>
      <c r="L380" s="111">
        <f t="shared" si="72"/>
        <v>456.42024</v>
      </c>
      <c r="M380" s="102">
        <f t="shared" si="74"/>
        <v>1.0621330893333332</v>
      </c>
    </row>
    <row r="381" spans="1:13" ht="12.75">
      <c r="A381" s="69">
        <f t="shared" si="79"/>
        <v>16</v>
      </c>
      <c r="B381" s="9" t="s">
        <v>243</v>
      </c>
      <c r="C381" s="91">
        <v>524</v>
      </c>
      <c r="D381" s="10">
        <f t="shared" si="75"/>
        <v>275.77662</v>
      </c>
      <c r="E381" s="10">
        <v>211.81</v>
      </c>
      <c r="F381" s="10">
        <f t="shared" si="77"/>
        <v>63.96662</v>
      </c>
      <c r="G381" s="10">
        <v>248.7</v>
      </c>
      <c r="H381" s="67">
        <f t="shared" si="71"/>
        <v>556.8046340999999</v>
      </c>
      <c r="I381" s="10">
        <f t="shared" si="78"/>
        <v>290.9443341</v>
      </c>
      <c r="J381" s="10">
        <f t="shared" si="76"/>
        <v>223.45954999999998</v>
      </c>
      <c r="K381" s="10">
        <f t="shared" si="73"/>
        <v>67.48478409999998</v>
      </c>
      <c r="L381" s="111">
        <f t="shared" si="72"/>
        <v>265.8603</v>
      </c>
      <c r="M381" s="102">
        <f t="shared" si="74"/>
        <v>1.0626042635496182</v>
      </c>
    </row>
    <row r="382" spans="1:13" ht="12.75">
      <c r="A382" s="69" t="s">
        <v>398</v>
      </c>
      <c r="B382" s="11" t="s">
        <v>244</v>
      </c>
      <c r="C382" s="91"/>
      <c r="D382" s="10"/>
      <c r="E382" s="10"/>
      <c r="F382" s="10"/>
      <c r="G382" s="10"/>
      <c r="H382" s="67"/>
      <c r="I382" s="10"/>
      <c r="J382" s="10"/>
      <c r="K382" s="10"/>
      <c r="L382" s="111"/>
      <c r="M382" s="102"/>
    </row>
    <row r="383" spans="1:13" ht="12.75">
      <c r="A383" s="69">
        <v>1</v>
      </c>
      <c r="B383" s="9" t="s">
        <v>245</v>
      </c>
      <c r="C383" s="91">
        <v>158</v>
      </c>
      <c r="D383" s="10">
        <f t="shared" si="75"/>
        <v>82.95042000000001</v>
      </c>
      <c r="E383" s="10">
        <v>63.71</v>
      </c>
      <c r="F383" s="10">
        <f aca="true" t="shared" si="80" ref="F383:F399">E383*30.2%</f>
        <v>19.24042</v>
      </c>
      <c r="G383" s="10">
        <v>74.79</v>
      </c>
      <c r="H383" s="67">
        <f t="shared" si="71"/>
        <v>167.46320310000002</v>
      </c>
      <c r="I383" s="10">
        <f aca="true" t="shared" si="81" ref="I383:I399">J383+K383</f>
        <v>87.5126931</v>
      </c>
      <c r="J383" s="10">
        <f t="shared" si="76"/>
        <v>67.21405</v>
      </c>
      <c r="K383" s="10">
        <f t="shared" si="73"/>
        <v>20.2986431</v>
      </c>
      <c r="L383" s="111">
        <f t="shared" si="72"/>
        <v>79.95051000000001</v>
      </c>
      <c r="M383" s="102">
        <f t="shared" si="74"/>
        <v>1.0598936905063292</v>
      </c>
    </row>
    <row r="384" spans="1:13" ht="12.75">
      <c r="A384" s="69">
        <f aca="true" t="shared" si="82" ref="A384:A399">A383+1</f>
        <v>2</v>
      </c>
      <c r="B384" s="9" t="s">
        <v>246</v>
      </c>
      <c r="C384" s="91">
        <v>314</v>
      </c>
      <c r="D384" s="10">
        <f t="shared" si="75"/>
        <v>165.19</v>
      </c>
      <c r="E384" s="10">
        <v>126.87</v>
      </c>
      <c r="F384" s="10">
        <v>38.32</v>
      </c>
      <c r="G384" s="10">
        <v>148.97</v>
      </c>
      <c r="H384" s="67">
        <f t="shared" si="71"/>
        <v>333.51883069999997</v>
      </c>
      <c r="I384" s="10">
        <f t="shared" si="81"/>
        <v>174.2699007</v>
      </c>
      <c r="J384" s="10">
        <f t="shared" si="76"/>
        <v>133.84785</v>
      </c>
      <c r="K384" s="10">
        <f t="shared" si="73"/>
        <v>40.4220507</v>
      </c>
      <c r="L384" s="111">
        <f t="shared" si="72"/>
        <v>159.24893</v>
      </c>
      <c r="M384" s="102">
        <f t="shared" si="74"/>
        <v>1.062161881210191</v>
      </c>
    </row>
    <row r="385" spans="1:13" ht="12.75">
      <c r="A385" s="69">
        <f t="shared" si="82"/>
        <v>3</v>
      </c>
      <c r="B385" s="9" t="s">
        <v>247</v>
      </c>
      <c r="C385" s="91">
        <v>471</v>
      </c>
      <c r="D385" s="10">
        <f t="shared" si="75"/>
        <v>247.44</v>
      </c>
      <c r="E385" s="10">
        <v>190.05</v>
      </c>
      <c r="F385" s="10">
        <v>57.39</v>
      </c>
      <c r="G385" s="10">
        <v>223.14</v>
      </c>
      <c r="H385" s="67">
        <f t="shared" si="71"/>
        <v>499.59124049999997</v>
      </c>
      <c r="I385" s="10">
        <f t="shared" si="81"/>
        <v>261.0545805</v>
      </c>
      <c r="J385" s="10">
        <f t="shared" si="76"/>
        <v>200.50275</v>
      </c>
      <c r="K385" s="10">
        <f t="shared" si="73"/>
        <v>60.551830499999994</v>
      </c>
      <c r="L385" s="111">
        <f t="shared" si="72"/>
        <v>238.53665999999998</v>
      </c>
      <c r="M385" s="102">
        <f t="shared" si="74"/>
        <v>1.060703270700637</v>
      </c>
    </row>
    <row r="386" spans="1:13" ht="12.75">
      <c r="A386" s="69">
        <f t="shared" si="82"/>
        <v>4</v>
      </c>
      <c r="B386" s="9" t="s">
        <v>248</v>
      </c>
      <c r="C386" s="91">
        <v>351</v>
      </c>
      <c r="D386" s="10">
        <f t="shared" si="75"/>
        <v>184.54548</v>
      </c>
      <c r="E386" s="10">
        <v>141.74</v>
      </c>
      <c r="F386" s="10">
        <f t="shared" si="80"/>
        <v>42.80548</v>
      </c>
      <c r="G386" s="10">
        <v>166.42</v>
      </c>
      <c r="H386" s="67">
        <f t="shared" si="71"/>
        <v>372.59846139999996</v>
      </c>
      <c r="I386" s="10">
        <f t="shared" si="81"/>
        <v>194.69548139999998</v>
      </c>
      <c r="J386" s="10">
        <f t="shared" si="76"/>
        <v>149.5357</v>
      </c>
      <c r="K386" s="10">
        <f t="shared" si="73"/>
        <v>45.15978139999999</v>
      </c>
      <c r="L386" s="111">
        <f t="shared" si="72"/>
        <v>177.90297999999999</v>
      </c>
      <c r="M386" s="102">
        <f t="shared" si="74"/>
        <v>1.0615340780626779</v>
      </c>
    </row>
    <row r="387" spans="1:13" ht="12.75">
      <c r="A387" s="69">
        <f t="shared" si="82"/>
        <v>5</v>
      </c>
      <c r="B387" s="9" t="s">
        <v>249</v>
      </c>
      <c r="C387" s="91">
        <v>308</v>
      </c>
      <c r="D387" s="10">
        <v>161.74</v>
      </c>
      <c r="E387" s="10">
        <v>124.22</v>
      </c>
      <c r="F387" s="10">
        <f t="shared" si="80"/>
        <v>37.51444</v>
      </c>
      <c r="G387" s="10">
        <v>145.85</v>
      </c>
      <c r="H387" s="67">
        <f t="shared" si="71"/>
        <v>326.54348419999997</v>
      </c>
      <c r="I387" s="10">
        <f t="shared" si="81"/>
        <v>170.6298342</v>
      </c>
      <c r="J387" s="10">
        <f t="shared" si="76"/>
        <v>131.0521</v>
      </c>
      <c r="K387" s="10">
        <f t="shared" si="73"/>
        <v>39.577734199999995</v>
      </c>
      <c r="L387" s="111">
        <f t="shared" si="72"/>
        <v>155.91365</v>
      </c>
      <c r="M387" s="102">
        <f t="shared" si="74"/>
        <v>1.0602061175324675</v>
      </c>
    </row>
    <row r="388" spans="1:13" ht="12.75">
      <c r="A388" s="69">
        <f t="shared" si="82"/>
        <v>6</v>
      </c>
      <c r="B388" s="9" t="s">
        <v>250</v>
      </c>
      <c r="C388" s="91">
        <v>208</v>
      </c>
      <c r="D388" s="10">
        <f t="shared" si="75"/>
        <v>109.21176</v>
      </c>
      <c r="E388" s="10">
        <v>83.88</v>
      </c>
      <c r="F388" s="10">
        <f t="shared" si="80"/>
        <v>25.33176</v>
      </c>
      <c r="G388" s="10">
        <v>98.49</v>
      </c>
      <c r="H388" s="67">
        <f t="shared" si="71"/>
        <v>220.5042168</v>
      </c>
      <c r="I388" s="10">
        <f t="shared" si="81"/>
        <v>115.2184068</v>
      </c>
      <c r="J388" s="10">
        <f t="shared" si="76"/>
        <v>88.4934</v>
      </c>
      <c r="K388" s="10">
        <f t="shared" si="73"/>
        <v>26.725006799999996</v>
      </c>
      <c r="L388" s="111">
        <f t="shared" si="72"/>
        <v>105.28580999999998</v>
      </c>
      <c r="M388" s="102">
        <f t="shared" si="74"/>
        <v>1.060116426923077</v>
      </c>
    </row>
    <row r="389" spans="1:13" ht="25.5">
      <c r="A389" s="69">
        <f t="shared" si="82"/>
        <v>7</v>
      </c>
      <c r="B389" s="9" t="s">
        <v>419</v>
      </c>
      <c r="C389" s="91">
        <v>421</v>
      </c>
      <c r="D389" s="10">
        <f t="shared" si="75"/>
        <v>221.18376</v>
      </c>
      <c r="E389" s="10">
        <v>169.88</v>
      </c>
      <c r="F389" s="10">
        <f t="shared" si="80"/>
        <v>51.30376</v>
      </c>
      <c r="G389" s="10">
        <v>199.46</v>
      </c>
      <c r="H389" s="67">
        <f t="shared" si="71"/>
        <v>446.5716068</v>
      </c>
      <c r="I389" s="10">
        <f t="shared" si="81"/>
        <v>233.3488668</v>
      </c>
      <c r="J389" s="10">
        <f t="shared" si="76"/>
        <v>179.2234</v>
      </c>
      <c r="K389" s="10">
        <f t="shared" si="73"/>
        <v>54.1254668</v>
      </c>
      <c r="L389" s="111">
        <f t="shared" si="72"/>
        <v>213.22274</v>
      </c>
      <c r="M389" s="102">
        <f t="shared" si="74"/>
        <v>1.0607401586698337</v>
      </c>
    </row>
    <row r="390" spans="1:13" ht="25.5">
      <c r="A390" s="69">
        <f t="shared" si="82"/>
        <v>8</v>
      </c>
      <c r="B390" s="9" t="s">
        <v>420</v>
      </c>
      <c r="C390" s="91">
        <v>478</v>
      </c>
      <c r="D390" s="10">
        <f t="shared" si="75"/>
        <v>251.59848</v>
      </c>
      <c r="E390" s="10">
        <v>193.24</v>
      </c>
      <c r="F390" s="10">
        <f t="shared" si="80"/>
        <v>58.35848</v>
      </c>
      <c r="G390" s="10">
        <v>226.89</v>
      </c>
      <c r="H390" s="67">
        <f t="shared" si="71"/>
        <v>507.9818064</v>
      </c>
      <c r="I390" s="10">
        <f t="shared" si="81"/>
        <v>265.4363964</v>
      </c>
      <c r="J390" s="10">
        <f t="shared" si="76"/>
        <v>203.8682</v>
      </c>
      <c r="K390" s="10">
        <f t="shared" si="73"/>
        <v>61.5681964</v>
      </c>
      <c r="L390" s="111">
        <f t="shared" si="72"/>
        <v>242.54540999999998</v>
      </c>
      <c r="M390" s="102">
        <f t="shared" si="74"/>
        <v>1.0627234443514644</v>
      </c>
    </row>
    <row r="391" spans="1:13" ht="25.5">
      <c r="A391" s="69">
        <f t="shared" si="82"/>
        <v>9</v>
      </c>
      <c r="B391" s="9" t="s">
        <v>421</v>
      </c>
      <c r="C391" s="91">
        <v>248</v>
      </c>
      <c r="D391" s="10">
        <f t="shared" si="75"/>
        <v>130.62966</v>
      </c>
      <c r="E391" s="10">
        <v>100.33</v>
      </c>
      <c r="F391" s="10">
        <f t="shared" si="80"/>
        <v>30.29966</v>
      </c>
      <c r="G391" s="10">
        <v>117.8</v>
      </c>
      <c r="H391" s="67">
        <f t="shared" si="71"/>
        <v>263.7424913</v>
      </c>
      <c r="I391" s="10">
        <f t="shared" si="81"/>
        <v>137.81429129999998</v>
      </c>
      <c r="J391" s="10">
        <f t="shared" si="76"/>
        <v>105.84814999999999</v>
      </c>
      <c r="K391" s="10">
        <f t="shared" si="73"/>
        <v>31.966141299999997</v>
      </c>
      <c r="L391" s="111">
        <f t="shared" si="72"/>
        <v>125.92819999999999</v>
      </c>
      <c r="M391" s="102">
        <f t="shared" si="74"/>
        <v>1.0634777874999999</v>
      </c>
    </row>
    <row r="392" spans="1:13" ht="25.5">
      <c r="A392" s="69">
        <f t="shared" si="82"/>
        <v>10</v>
      </c>
      <c r="B392" s="9" t="s">
        <v>422</v>
      </c>
      <c r="C392" s="91">
        <v>202</v>
      </c>
      <c r="D392" s="10">
        <v>106.43</v>
      </c>
      <c r="E392" s="10">
        <v>81.75</v>
      </c>
      <c r="F392" s="10">
        <f t="shared" si="80"/>
        <v>24.688499999999998</v>
      </c>
      <c r="G392" s="10">
        <v>95.99</v>
      </c>
      <c r="H392" s="67">
        <f t="shared" si="71"/>
        <v>214.90592749999996</v>
      </c>
      <c r="I392" s="10">
        <f t="shared" si="81"/>
        <v>112.29261749999998</v>
      </c>
      <c r="J392" s="10">
        <f t="shared" si="76"/>
        <v>86.24624999999999</v>
      </c>
      <c r="K392" s="10">
        <f t="shared" si="73"/>
        <v>26.046367499999995</v>
      </c>
      <c r="L392" s="111">
        <f t="shared" si="72"/>
        <v>102.61330999999998</v>
      </c>
      <c r="M392" s="102">
        <f t="shared" si="74"/>
        <v>1.0638907301980196</v>
      </c>
    </row>
    <row r="393" spans="1:13" ht="12.75">
      <c r="A393" s="69">
        <f t="shared" si="82"/>
        <v>11</v>
      </c>
      <c r="B393" s="9" t="s">
        <v>423</v>
      </c>
      <c r="C393" s="91">
        <v>334</v>
      </c>
      <c r="D393" s="10">
        <v>175.57</v>
      </c>
      <c r="E393" s="10">
        <v>134.84</v>
      </c>
      <c r="F393" s="10">
        <f t="shared" si="80"/>
        <v>40.72168</v>
      </c>
      <c r="G393" s="10">
        <v>158.32</v>
      </c>
      <c r="H393" s="67">
        <f t="shared" si="71"/>
        <v>354.4616524</v>
      </c>
      <c r="I393" s="10">
        <f t="shared" si="81"/>
        <v>185.2175724</v>
      </c>
      <c r="J393" s="10">
        <f t="shared" si="76"/>
        <v>142.2562</v>
      </c>
      <c r="K393" s="10">
        <f t="shared" si="73"/>
        <v>42.9613724</v>
      </c>
      <c r="L393" s="111">
        <f t="shared" si="72"/>
        <v>169.24408</v>
      </c>
      <c r="M393" s="102">
        <f t="shared" si="74"/>
        <v>1.0612624323353292</v>
      </c>
    </row>
    <row r="394" spans="1:13" ht="12.75">
      <c r="A394" s="69">
        <f t="shared" si="82"/>
        <v>12</v>
      </c>
      <c r="B394" s="9" t="s">
        <v>251</v>
      </c>
      <c r="C394" s="91">
        <v>413</v>
      </c>
      <c r="D394" s="10">
        <v>217.02</v>
      </c>
      <c r="E394" s="10">
        <v>166.69</v>
      </c>
      <c r="F394" s="10">
        <f t="shared" si="80"/>
        <v>50.340379999999996</v>
      </c>
      <c r="G394" s="10">
        <v>195.72</v>
      </c>
      <c r="H394" s="67">
        <f t="shared" si="71"/>
        <v>438.1917308999999</v>
      </c>
      <c r="I394" s="10">
        <f t="shared" si="81"/>
        <v>228.96705089999998</v>
      </c>
      <c r="J394" s="10">
        <f t="shared" si="76"/>
        <v>175.85795</v>
      </c>
      <c r="K394" s="10">
        <f t="shared" si="73"/>
        <v>53.109100899999994</v>
      </c>
      <c r="L394" s="111">
        <f t="shared" si="72"/>
        <v>209.22467999999998</v>
      </c>
      <c r="M394" s="102">
        <f t="shared" si="74"/>
        <v>1.060996927118644</v>
      </c>
    </row>
    <row r="395" spans="1:13" ht="15" customHeight="1">
      <c r="A395" s="69">
        <f t="shared" si="82"/>
        <v>13</v>
      </c>
      <c r="B395" s="9" t="s">
        <v>424</v>
      </c>
      <c r="C395" s="91">
        <v>549</v>
      </c>
      <c r="D395" s="10">
        <f aca="true" t="shared" si="83" ref="D395:D458">E395+F395</f>
        <v>288.91380000000004</v>
      </c>
      <c r="E395" s="10">
        <v>221.9</v>
      </c>
      <c r="F395" s="10">
        <f t="shared" si="80"/>
        <v>67.0138</v>
      </c>
      <c r="G395" s="10">
        <v>260.54</v>
      </c>
      <c r="H395" s="67">
        <f aca="true" t="shared" si="84" ref="H395:H458">I395+L395</f>
        <v>583.321319</v>
      </c>
      <c r="I395" s="10">
        <f t="shared" si="81"/>
        <v>304.804059</v>
      </c>
      <c r="J395" s="10">
        <f t="shared" si="76"/>
        <v>234.1045</v>
      </c>
      <c r="K395" s="10">
        <f t="shared" si="73"/>
        <v>70.699559</v>
      </c>
      <c r="L395" s="111">
        <f aca="true" t="shared" si="85" ref="L395:L458">G395*1.069</f>
        <v>278.51726</v>
      </c>
      <c r="M395" s="102">
        <f t="shared" si="74"/>
        <v>1.0625160637522768</v>
      </c>
    </row>
    <row r="396" spans="1:13" ht="12.75">
      <c r="A396" s="69">
        <f t="shared" si="82"/>
        <v>14</v>
      </c>
      <c r="B396" s="9" t="s">
        <v>252</v>
      </c>
      <c r="C396" s="91">
        <v>247</v>
      </c>
      <c r="D396" s="10">
        <f t="shared" si="83"/>
        <v>129.93959999999998</v>
      </c>
      <c r="E396" s="10">
        <v>99.8</v>
      </c>
      <c r="F396" s="10">
        <f t="shared" si="80"/>
        <v>30.139599999999998</v>
      </c>
      <c r="G396" s="10">
        <v>117.19</v>
      </c>
      <c r="H396" s="67">
        <f t="shared" si="84"/>
        <v>262.362388</v>
      </c>
      <c r="I396" s="10">
        <f t="shared" si="81"/>
        <v>137.086278</v>
      </c>
      <c r="J396" s="10">
        <f t="shared" si="76"/>
        <v>105.28899999999999</v>
      </c>
      <c r="K396" s="10">
        <f aca="true" t="shared" si="86" ref="K396:K459">J396*30.2%</f>
        <v>31.797277999999995</v>
      </c>
      <c r="L396" s="111">
        <f t="shared" si="85"/>
        <v>125.27610999999999</v>
      </c>
      <c r="M396" s="102">
        <f aca="true" t="shared" si="87" ref="M396:M459">H396/C396</f>
        <v>1.0621959028340082</v>
      </c>
    </row>
    <row r="397" spans="1:13" ht="12.75">
      <c r="A397" s="69">
        <f t="shared" si="82"/>
        <v>15</v>
      </c>
      <c r="B397" s="9" t="s">
        <v>253</v>
      </c>
      <c r="C397" s="91">
        <v>352</v>
      </c>
      <c r="D397" s="10">
        <f t="shared" si="83"/>
        <v>185.23554000000001</v>
      </c>
      <c r="E397" s="10">
        <v>142.27</v>
      </c>
      <c r="F397" s="10">
        <f t="shared" si="80"/>
        <v>42.965540000000004</v>
      </c>
      <c r="G397" s="10">
        <v>167.05</v>
      </c>
      <c r="H397" s="67">
        <f t="shared" si="84"/>
        <v>373.9999447</v>
      </c>
      <c r="I397" s="10">
        <f t="shared" si="81"/>
        <v>195.4234947</v>
      </c>
      <c r="J397" s="10">
        <f t="shared" si="76"/>
        <v>150.09485</v>
      </c>
      <c r="K397" s="10">
        <f t="shared" si="86"/>
        <v>45.3286447</v>
      </c>
      <c r="L397" s="111">
        <f t="shared" si="85"/>
        <v>178.57645</v>
      </c>
      <c r="M397" s="102">
        <f t="shared" si="87"/>
        <v>1.0624998428977273</v>
      </c>
    </row>
    <row r="398" spans="1:13" ht="25.5">
      <c r="A398" s="69">
        <f t="shared" si="82"/>
        <v>16</v>
      </c>
      <c r="B398" s="9" t="s">
        <v>254</v>
      </c>
      <c r="C398" s="91">
        <v>420</v>
      </c>
      <c r="D398" s="10">
        <f t="shared" si="83"/>
        <v>221.18376</v>
      </c>
      <c r="E398" s="10">
        <v>169.88</v>
      </c>
      <c r="F398" s="10">
        <f t="shared" si="80"/>
        <v>51.30376</v>
      </c>
      <c r="G398" s="10">
        <v>199.14</v>
      </c>
      <c r="H398" s="67">
        <f t="shared" si="84"/>
        <v>446.2295268</v>
      </c>
      <c r="I398" s="10">
        <f t="shared" si="81"/>
        <v>233.3488668</v>
      </c>
      <c r="J398" s="10">
        <f t="shared" si="76"/>
        <v>179.2234</v>
      </c>
      <c r="K398" s="10">
        <f t="shared" si="86"/>
        <v>54.1254668</v>
      </c>
      <c r="L398" s="111">
        <f t="shared" si="85"/>
        <v>212.88065999999998</v>
      </c>
      <c r="M398" s="102">
        <f t="shared" si="87"/>
        <v>1.0624512542857143</v>
      </c>
    </row>
    <row r="399" spans="1:13" ht="12.75">
      <c r="A399" s="69">
        <f t="shared" si="82"/>
        <v>17</v>
      </c>
      <c r="B399" s="9" t="s">
        <v>255</v>
      </c>
      <c r="C399" s="91">
        <v>1192</v>
      </c>
      <c r="D399" s="10">
        <v>626.91</v>
      </c>
      <c r="E399" s="10">
        <v>481.49</v>
      </c>
      <c r="F399" s="10">
        <f t="shared" si="80"/>
        <v>145.40998</v>
      </c>
      <c r="G399" s="10">
        <v>565.34</v>
      </c>
      <c r="H399" s="67">
        <f t="shared" si="84"/>
        <v>1265.7279389</v>
      </c>
      <c r="I399" s="10">
        <f t="shared" si="81"/>
        <v>661.3794789</v>
      </c>
      <c r="J399" s="10">
        <f t="shared" si="76"/>
        <v>507.97195</v>
      </c>
      <c r="K399" s="10">
        <f t="shared" si="86"/>
        <v>153.4075289</v>
      </c>
      <c r="L399" s="111">
        <f t="shared" si="85"/>
        <v>604.34846</v>
      </c>
      <c r="M399" s="102">
        <f t="shared" si="87"/>
        <v>1.0618522977348994</v>
      </c>
    </row>
    <row r="400" spans="1:13" ht="12.75">
      <c r="A400" s="69"/>
      <c r="B400" s="11" t="s">
        <v>256</v>
      </c>
      <c r="C400" s="91"/>
      <c r="D400" s="10"/>
      <c r="E400" s="10"/>
      <c r="F400" s="10"/>
      <c r="G400" s="10"/>
      <c r="H400" s="67"/>
      <c r="I400" s="10"/>
      <c r="J400" s="10"/>
      <c r="K400" s="10"/>
      <c r="L400" s="111"/>
      <c r="M400" s="102"/>
    </row>
    <row r="401" spans="1:13" ht="12.75">
      <c r="A401" s="69">
        <v>1</v>
      </c>
      <c r="B401" s="9" t="s">
        <v>257</v>
      </c>
      <c r="C401" s="91">
        <v>523</v>
      </c>
      <c r="D401" s="10">
        <f t="shared" si="83"/>
        <v>275.08656</v>
      </c>
      <c r="E401" s="10">
        <v>211.28</v>
      </c>
      <c r="F401" s="10">
        <f>E401*30.2%</f>
        <v>63.80656</v>
      </c>
      <c r="G401" s="10">
        <v>248.07</v>
      </c>
      <c r="H401" s="67">
        <f t="shared" si="84"/>
        <v>555.4031508</v>
      </c>
      <c r="I401" s="10">
        <f>J401+K401</f>
        <v>290.2163208</v>
      </c>
      <c r="J401" s="10">
        <f t="shared" si="76"/>
        <v>222.9004</v>
      </c>
      <c r="K401" s="10">
        <f t="shared" si="86"/>
        <v>67.3159208</v>
      </c>
      <c r="L401" s="111">
        <f t="shared" si="85"/>
        <v>265.18683</v>
      </c>
      <c r="M401" s="102">
        <f t="shared" si="87"/>
        <v>1.0619563112810708</v>
      </c>
    </row>
    <row r="402" spans="1:13" ht="12.75">
      <c r="A402" s="69">
        <f>A401+1</f>
        <v>2</v>
      </c>
      <c r="B402" s="9" t="s">
        <v>258</v>
      </c>
      <c r="C402" s="91">
        <v>354</v>
      </c>
      <c r="D402" s="10">
        <f t="shared" si="83"/>
        <v>185.9256</v>
      </c>
      <c r="E402" s="10">
        <v>142.8</v>
      </c>
      <c r="F402" s="10">
        <f>E402*30.2%</f>
        <v>43.1256</v>
      </c>
      <c r="G402" s="10">
        <v>167.67</v>
      </c>
      <c r="H402" s="67">
        <f t="shared" si="84"/>
        <v>375.39073799999994</v>
      </c>
      <c r="I402" s="10">
        <f>J402+K402</f>
        <v>196.15150799999998</v>
      </c>
      <c r="J402" s="10">
        <f t="shared" si="76"/>
        <v>150.654</v>
      </c>
      <c r="K402" s="10">
        <f t="shared" si="86"/>
        <v>45.497507999999996</v>
      </c>
      <c r="L402" s="111">
        <f t="shared" si="85"/>
        <v>179.23923</v>
      </c>
      <c r="M402" s="102">
        <f t="shared" si="87"/>
        <v>1.0604258135593219</v>
      </c>
    </row>
    <row r="403" spans="1:13" ht="12.75">
      <c r="A403" s="69">
        <f>A402+1</f>
        <v>3</v>
      </c>
      <c r="B403" s="9" t="s">
        <v>259</v>
      </c>
      <c r="C403" s="91">
        <v>360</v>
      </c>
      <c r="D403" s="10">
        <f t="shared" si="83"/>
        <v>189.3759</v>
      </c>
      <c r="E403" s="10">
        <v>145.45</v>
      </c>
      <c r="F403" s="10">
        <f>E403*30.2%</f>
        <v>43.9259</v>
      </c>
      <c r="G403" s="10">
        <v>170.78</v>
      </c>
      <c r="H403" s="67">
        <f t="shared" si="84"/>
        <v>382.3553945</v>
      </c>
      <c r="I403" s="10">
        <f>J403+K403</f>
        <v>199.79157449999997</v>
      </c>
      <c r="J403" s="10">
        <f t="shared" si="76"/>
        <v>153.44974999999997</v>
      </c>
      <c r="K403" s="10">
        <f t="shared" si="86"/>
        <v>46.34182449999999</v>
      </c>
      <c r="L403" s="111">
        <f t="shared" si="85"/>
        <v>182.56382</v>
      </c>
      <c r="M403" s="102">
        <f t="shared" si="87"/>
        <v>1.0620983180555554</v>
      </c>
    </row>
    <row r="404" spans="1:13" ht="12.75">
      <c r="A404" s="69">
        <f>A403+1</f>
        <v>4</v>
      </c>
      <c r="B404" s="9" t="s">
        <v>260</v>
      </c>
      <c r="C404" s="91">
        <v>510</v>
      </c>
      <c r="D404" s="10">
        <f t="shared" si="83"/>
        <v>268.17294</v>
      </c>
      <c r="E404" s="10">
        <v>205.97</v>
      </c>
      <c r="F404" s="10">
        <f>E404*30.2%</f>
        <v>62.20294</v>
      </c>
      <c r="G404" s="10">
        <v>241.84</v>
      </c>
      <c r="H404" s="67">
        <f t="shared" si="84"/>
        <v>541.4494116999999</v>
      </c>
      <c r="I404" s="10">
        <f>J404+K404</f>
        <v>282.9224517</v>
      </c>
      <c r="J404" s="10">
        <f t="shared" si="76"/>
        <v>217.29835</v>
      </c>
      <c r="K404" s="10">
        <f t="shared" si="86"/>
        <v>65.6241017</v>
      </c>
      <c r="L404" s="111">
        <f t="shared" si="85"/>
        <v>258.52696</v>
      </c>
      <c r="M404" s="102">
        <f t="shared" si="87"/>
        <v>1.0616655131372548</v>
      </c>
    </row>
    <row r="405" spans="1:13" ht="12.75">
      <c r="A405" s="69">
        <f>A404+1</f>
        <v>5</v>
      </c>
      <c r="B405" s="9" t="s">
        <v>261</v>
      </c>
      <c r="C405" s="91">
        <v>718</v>
      </c>
      <c r="D405" s="10">
        <f t="shared" si="83"/>
        <v>377.3847</v>
      </c>
      <c r="E405" s="10">
        <v>289.85</v>
      </c>
      <c r="F405" s="10">
        <f>E405*30.2%</f>
        <v>87.5347</v>
      </c>
      <c r="G405" s="10">
        <v>340.33</v>
      </c>
      <c r="H405" s="67">
        <f t="shared" si="84"/>
        <v>761.9536284999999</v>
      </c>
      <c r="I405" s="10">
        <f>J405+K405</f>
        <v>398.1408585</v>
      </c>
      <c r="J405" s="10">
        <f t="shared" si="76"/>
        <v>305.79175</v>
      </c>
      <c r="K405" s="10">
        <f t="shared" si="86"/>
        <v>92.34910849999999</v>
      </c>
      <c r="L405" s="111">
        <f t="shared" si="85"/>
        <v>363.81276999999994</v>
      </c>
      <c r="M405" s="102">
        <f t="shared" si="87"/>
        <v>1.0612167527855152</v>
      </c>
    </row>
    <row r="406" spans="1:13" ht="12.75">
      <c r="A406" s="69"/>
      <c r="B406" s="11" t="s">
        <v>262</v>
      </c>
      <c r="C406" s="91"/>
      <c r="D406" s="10"/>
      <c r="E406" s="10"/>
      <c r="F406" s="10"/>
      <c r="G406" s="10"/>
      <c r="H406" s="67"/>
      <c r="I406" s="10"/>
      <c r="J406" s="10"/>
      <c r="K406" s="10"/>
      <c r="L406" s="111"/>
      <c r="M406" s="102"/>
    </row>
    <row r="407" spans="1:13" ht="12.75">
      <c r="A407" s="69">
        <v>1</v>
      </c>
      <c r="B407" s="9" t="s">
        <v>263</v>
      </c>
      <c r="C407" s="91">
        <v>137</v>
      </c>
      <c r="D407" s="10">
        <v>71.88</v>
      </c>
      <c r="E407" s="10">
        <v>55.2</v>
      </c>
      <c r="F407" s="10">
        <f>E407*30.2%</f>
        <v>16.6704</v>
      </c>
      <c r="G407" s="10">
        <v>64.82</v>
      </c>
      <c r="H407" s="67">
        <f t="shared" si="84"/>
        <v>145.115852</v>
      </c>
      <c r="I407" s="10">
        <f>J407+K407</f>
        <v>75.823272</v>
      </c>
      <c r="J407" s="10">
        <f t="shared" si="76"/>
        <v>58.236</v>
      </c>
      <c r="K407" s="10">
        <f t="shared" si="86"/>
        <v>17.587272</v>
      </c>
      <c r="L407" s="111">
        <f t="shared" si="85"/>
        <v>69.29257999999999</v>
      </c>
      <c r="M407" s="102">
        <f t="shared" si="87"/>
        <v>1.0592397956204378</v>
      </c>
    </row>
    <row r="408" spans="1:13" ht="12.75">
      <c r="A408" s="69">
        <f>A407+1</f>
        <v>2</v>
      </c>
      <c r="B408" s="9" t="s">
        <v>264</v>
      </c>
      <c r="C408" s="91">
        <v>39</v>
      </c>
      <c r="D408" s="64">
        <f t="shared" si="83"/>
        <v>20.72784</v>
      </c>
      <c r="E408" s="10">
        <v>15.92</v>
      </c>
      <c r="F408" s="10">
        <f>E408*30.2%</f>
        <v>4.80784</v>
      </c>
      <c r="G408" s="10">
        <v>18.7</v>
      </c>
      <c r="H408" s="67">
        <v>41.5</v>
      </c>
      <c r="I408" s="10">
        <f>J408+K408</f>
        <v>21.8678712</v>
      </c>
      <c r="J408" s="10">
        <f t="shared" si="76"/>
        <v>16.7956</v>
      </c>
      <c r="K408" s="10">
        <f t="shared" si="86"/>
        <v>5.0722712</v>
      </c>
      <c r="L408" s="111">
        <f t="shared" si="85"/>
        <v>19.990299999999998</v>
      </c>
      <c r="M408" s="117">
        <f t="shared" si="87"/>
        <v>1.064102564102564</v>
      </c>
    </row>
    <row r="409" spans="1:13" ht="12.75">
      <c r="A409" s="69">
        <f>A408+1</f>
        <v>3</v>
      </c>
      <c r="B409" s="9" t="s">
        <v>479</v>
      </c>
      <c r="C409" s="91">
        <v>198</v>
      </c>
      <c r="D409" s="10">
        <v>104.36</v>
      </c>
      <c r="E409" s="10">
        <v>80.16</v>
      </c>
      <c r="F409" s="10">
        <f>E409*30.2%</f>
        <v>24.208319999999997</v>
      </c>
      <c r="G409" s="10">
        <v>94.12</v>
      </c>
      <c r="H409" s="67">
        <f t="shared" si="84"/>
        <v>210.7228576</v>
      </c>
      <c r="I409" s="10">
        <f>J409+K409</f>
        <v>110.10857759999999</v>
      </c>
      <c r="J409" s="10">
        <f t="shared" si="76"/>
        <v>84.5688</v>
      </c>
      <c r="K409" s="10">
        <f t="shared" si="86"/>
        <v>25.539777599999997</v>
      </c>
      <c r="L409" s="111">
        <f t="shared" si="85"/>
        <v>100.61428</v>
      </c>
      <c r="M409" s="102">
        <f t="shared" si="87"/>
        <v>1.0642568565656565</v>
      </c>
    </row>
    <row r="410" spans="1:13" ht="12.75">
      <c r="A410" s="69">
        <f>A409+1</f>
        <v>4</v>
      </c>
      <c r="B410" s="9" t="s">
        <v>265</v>
      </c>
      <c r="C410" s="91">
        <v>83</v>
      </c>
      <c r="D410" s="10">
        <f t="shared" si="83"/>
        <v>43.53888</v>
      </c>
      <c r="E410" s="10">
        <v>33.44</v>
      </c>
      <c r="F410" s="10">
        <f>E410*30.2%</f>
        <v>10.09888</v>
      </c>
      <c r="G410" s="10">
        <v>39.27</v>
      </c>
      <c r="H410" s="67">
        <f t="shared" si="84"/>
        <v>87.9131484</v>
      </c>
      <c r="I410" s="10">
        <f>J410+K410</f>
        <v>45.9335184</v>
      </c>
      <c r="J410" s="10">
        <f t="shared" si="76"/>
        <v>35.279199999999996</v>
      </c>
      <c r="K410" s="10">
        <f t="shared" si="86"/>
        <v>10.6543184</v>
      </c>
      <c r="L410" s="111">
        <f t="shared" si="85"/>
        <v>41.97963</v>
      </c>
      <c r="M410" s="102">
        <f t="shared" si="87"/>
        <v>1.0591945590361445</v>
      </c>
    </row>
    <row r="411" spans="1:13" ht="12.75">
      <c r="A411" s="69">
        <f>A410+1</f>
        <v>5</v>
      </c>
      <c r="B411" s="9" t="s">
        <v>266</v>
      </c>
      <c r="C411" s="91">
        <v>66</v>
      </c>
      <c r="D411" s="10">
        <f t="shared" si="83"/>
        <v>34.55508</v>
      </c>
      <c r="E411" s="10">
        <v>26.54</v>
      </c>
      <c r="F411" s="10">
        <f>E411*30.2%</f>
        <v>8.01508</v>
      </c>
      <c r="G411" s="10">
        <v>31.17</v>
      </c>
      <c r="H411" s="67">
        <f t="shared" si="84"/>
        <v>69.7763394</v>
      </c>
      <c r="I411" s="10">
        <f>J411+K411</f>
        <v>36.4556094</v>
      </c>
      <c r="J411" s="10">
        <f t="shared" si="76"/>
        <v>27.999699999999997</v>
      </c>
      <c r="K411" s="10">
        <f t="shared" si="86"/>
        <v>8.4559094</v>
      </c>
      <c r="L411" s="111">
        <f t="shared" si="85"/>
        <v>33.32073</v>
      </c>
      <c r="M411" s="102">
        <f t="shared" si="87"/>
        <v>1.0572172636363637</v>
      </c>
    </row>
    <row r="412" spans="1:13" ht="12.75">
      <c r="A412" s="69"/>
      <c r="B412" s="11" t="s">
        <v>268</v>
      </c>
      <c r="C412" s="91"/>
      <c r="D412" s="10"/>
      <c r="E412" s="10"/>
      <c r="F412" s="10"/>
      <c r="G412" s="10"/>
      <c r="H412" s="67"/>
      <c r="I412" s="10"/>
      <c r="J412" s="10"/>
      <c r="K412" s="10"/>
      <c r="L412" s="111"/>
      <c r="M412" s="102"/>
    </row>
    <row r="413" spans="1:13" ht="12.75">
      <c r="A413" s="69">
        <v>1</v>
      </c>
      <c r="B413" s="9" t="s">
        <v>269</v>
      </c>
      <c r="C413" s="91">
        <v>135</v>
      </c>
      <c r="D413" s="10">
        <v>71.19</v>
      </c>
      <c r="E413" s="10">
        <v>54.67</v>
      </c>
      <c r="F413" s="10">
        <f aca="true" t="shared" si="88" ref="F413:F454">E413*30.2%</f>
        <v>16.51034</v>
      </c>
      <c r="G413" s="10">
        <v>64.21</v>
      </c>
      <c r="H413" s="67">
        <f t="shared" si="84"/>
        <v>143.7357487</v>
      </c>
      <c r="I413" s="10">
        <f aca="true" t="shared" si="89" ref="I413:I454">J413+K413</f>
        <v>75.0952587</v>
      </c>
      <c r="J413" s="10">
        <f t="shared" si="76"/>
        <v>57.67685</v>
      </c>
      <c r="K413" s="10">
        <f t="shared" si="86"/>
        <v>17.4184087</v>
      </c>
      <c r="L413" s="111">
        <f t="shared" si="85"/>
        <v>68.64048999999999</v>
      </c>
      <c r="M413" s="102">
        <f t="shared" si="87"/>
        <v>1.0647092496296295</v>
      </c>
    </row>
    <row r="414" spans="1:13" ht="12.75">
      <c r="A414" s="69">
        <f aca="true" t="shared" si="90" ref="A414:A454">A413+1</f>
        <v>2</v>
      </c>
      <c r="B414" s="9" t="s">
        <v>425</v>
      </c>
      <c r="C414" s="91">
        <v>129</v>
      </c>
      <c r="D414" s="10">
        <v>67.74</v>
      </c>
      <c r="E414" s="10">
        <v>52.02</v>
      </c>
      <c r="F414" s="10">
        <f t="shared" si="88"/>
        <v>15.710040000000001</v>
      </c>
      <c r="G414" s="10">
        <v>61.08</v>
      </c>
      <c r="H414" s="67">
        <f t="shared" si="84"/>
        <v>136.74971219999998</v>
      </c>
      <c r="I414" s="10">
        <f t="shared" si="89"/>
        <v>71.4551922</v>
      </c>
      <c r="J414" s="10">
        <f t="shared" si="76"/>
        <v>54.8811</v>
      </c>
      <c r="K414" s="10">
        <f t="shared" si="86"/>
        <v>16.5740922</v>
      </c>
      <c r="L414" s="111">
        <f t="shared" si="85"/>
        <v>65.29451999999999</v>
      </c>
      <c r="M414" s="102">
        <f t="shared" si="87"/>
        <v>1.0600752883720927</v>
      </c>
    </row>
    <row r="415" spans="1:13" ht="12.75">
      <c r="A415" s="69">
        <f t="shared" si="90"/>
        <v>3</v>
      </c>
      <c r="B415" s="9" t="s">
        <v>270</v>
      </c>
      <c r="C415" s="91">
        <v>92</v>
      </c>
      <c r="D415" s="10">
        <v>48.39</v>
      </c>
      <c r="E415" s="10">
        <v>37.16</v>
      </c>
      <c r="F415" s="10">
        <f t="shared" si="88"/>
        <v>11.222319999999998</v>
      </c>
      <c r="G415" s="10">
        <v>43.64</v>
      </c>
      <c r="H415" s="67">
        <f t="shared" si="84"/>
        <v>97.69450759999998</v>
      </c>
      <c r="I415" s="10">
        <f t="shared" si="89"/>
        <v>51.04334759999999</v>
      </c>
      <c r="J415" s="10">
        <f t="shared" si="76"/>
        <v>39.203799999999994</v>
      </c>
      <c r="K415" s="10">
        <f t="shared" si="86"/>
        <v>11.839547599999998</v>
      </c>
      <c r="L415" s="111">
        <f t="shared" si="85"/>
        <v>46.65116</v>
      </c>
      <c r="M415" s="102">
        <f t="shared" si="87"/>
        <v>1.0618968217391302</v>
      </c>
    </row>
    <row r="416" spans="1:13" ht="12.75">
      <c r="A416" s="69">
        <f t="shared" si="90"/>
        <v>4</v>
      </c>
      <c r="B416" s="9" t="s">
        <v>271</v>
      </c>
      <c r="C416" s="91">
        <v>113</v>
      </c>
      <c r="D416" s="10">
        <f t="shared" si="83"/>
        <v>59.436299999999996</v>
      </c>
      <c r="E416" s="10">
        <v>45.65</v>
      </c>
      <c r="F416" s="10">
        <f t="shared" si="88"/>
        <v>13.786299999999999</v>
      </c>
      <c r="G416" s="10">
        <v>53.61</v>
      </c>
      <c r="H416" s="67">
        <f t="shared" si="84"/>
        <v>120.01438649999999</v>
      </c>
      <c r="I416" s="10">
        <f t="shared" si="89"/>
        <v>62.70529649999999</v>
      </c>
      <c r="J416" s="10">
        <f t="shared" si="76"/>
        <v>48.16074999999999</v>
      </c>
      <c r="K416" s="10">
        <f t="shared" si="86"/>
        <v>14.544546499999997</v>
      </c>
      <c r="L416" s="111">
        <f t="shared" si="85"/>
        <v>57.30909</v>
      </c>
      <c r="M416" s="102">
        <f t="shared" si="87"/>
        <v>1.0620742168141593</v>
      </c>
    </row>
    <row r="417" spans="1:13" ht="12.75">
      <c r="A417" s="69">
        <f t="shared" si="90"/>
        <v>5</v>
      </c>
      <c r="B417" s="9" t="s">
        <v>272</v>
      </c>
      <c r="C417" s="91">
        <v>97</v>
      </c>
      <c r="D417" s="10">
        <v>51.15</v>
      </c>
      <c r="E417" s="10">
        <v>39.28</v>
      </c>
      <c r="F417" s="10">
        <f t="shared" si="88"/>
        <v>11.86256</v>
      </c>
      <c r="G417" s="10">
        <v>46.12</v>
      </c>
      <c r="H417" s="67">
        <f t="shared" si="84"/>
        <v>103.25768079999999</v>
      </c>
      <c r="I417" s="10">
        <f t="shared" si="89"/>
        <v>53.95540079999999</v>
      </c>
      <c r="J417" s="10">
        <f t="shared" si="76"/>
        <v>41.4404</v>
      </c>
      <c r="K417" s="10">
        <f t="shared" si="86"/>
        <v>12.5150008</v>
      </c>
      <c r="L417" s="111">
        <f t="shared" si="85"/>
        <v>49.302279999999996</v>
      </c>
      <c r="M417" s="102">
        <f t="shared" si="87"/>
        <v>1.0645121731958762</v>
      </c>
    </row>
    <row r="418" spans="1:13" ht="12.75">
      <c r="A418" s="69">
        <f t="shared" si="90"/>
        <v>6</v>
      </c>
      <c r="B418" s="9" t="s">
        <v>273</v>
      </c>
      <c r="C418" s="91">
        <v>57</v>
      </c>
      <c r="D418" s="10">
        <v>29.71</v>
      </c>
      <c r="E418" s="10">
        <v>22.82</v>
      </c>
      <c r="F418" s="10">
        <f t="shared" si="88"/>
        <v>6.89164</v>
      </c>
      <c r="G418" s="10">
        <v>26.8</v>
      </c>
      <c r="H418" s="67">
        <f t="shared" si="84"/>
        <v>59.9949802</v>
      </c>
      <c r="I418" s="10">
        <f t="shared" si="89"/>
        <v>31.3457802</v>
      </c>
      <c r="J418" s="10">
        <f t="shared" si="76"/>
        <v>24.0751</v>
      </c>
      <c r="K418" s="10">
        <f t="shared" si="86"/>
        <v>7.270680199999999</v>
      </c>
      <c r="L418" s="111">
        <f t="shared" si="85"/>
        <v>28.6492</v>
      </c>
      <c r="M418" s="102">
        <f t="shared" si="87"/>
        <v>1.0525435122807019</v>
      </c>
    </row>
    <row r="419" spans="1:13" ht="12.75">
      <c r="A419" s="69">
        <f t="shared" si="90"/>
        <v>7</v>
      </c>
      <c r="B419" s="9" t="s">
        <v>480</v>
      </c>
      <c r="C419" s="91">
        <v>128</v>
      </c>
      <c r="D419" s="10">
        <v>67.05</v>
      </c>
      <c r="E419" s="10">
        <v>51.49</v>
      </c>
      <c r="F419" s="10">
        <f t="shared" si="88"/>
        <v>15.54998</v>
      </c>
      <c r="G419" s="10">
        <v>60.46</v>
      </c>
      <c r="H419" s="67">
        <f t="shared" si="84"/>
        <v>135.3589189</v>
      </c>
      <c r="I419" s="10">
        <f t="shared" si="89"/>
        <v>70.7271789</v>
      </c>
      <c r="J419" s="10">
        <f aca="true" t="shared" si="91" ref="J419:J482">E419*1.055</f>
        <v>54.32195</v>
      </c>
      <c r="K419" s="10">
        <f t="shared" si="86"/>
        <v>16.4052289</v>
      </c>
      <c r="L419" s="111">
        <f t="shared" si="85"/>
        <v>64.63174</v>
      </c>
      <c r="M419" s="102">
        <f t="shared" si="87"/>
        <v>1.05749155390625</v>
      </c>
    </row>
    <row r="420" spans="1:13" ht="12.75">
      <c r="A420" s="69">
        <f t="shared" si="90"/>
        <v>8</v>
      </c>
      <c r="B420" s="9" t="s">
        <v>481</v>
      </c>
      <c r="C420" s="91">
        <v>128</v>
      </c>
      <c r="D420" s="10">
        <v>67.05</v>
      </c>
      <c r="E420" s="10">
        <v>51.49</v>
      </c>
      <c r="F420" s="10">
        <f t="shared" si="88"/>
        <v>15.54998</v>
      </c>
      <c r="G420" s="10">
        <v>60.46</v>
      </c>
      <c r="H420" s="67">
        <f t="shared" si="84"/>
        <v>135.3589189</v>
      </c>
      <c r="I420" s="10">
        <f t="shared" si="89"/>
        <v>70.7271789</v>
      </c>
      <c r="J420" s="10">
        <f t="shared" si="91"/>
        <v>54.32195</v>
      </c>
      <c r="K420" s="10">
        <f t="shared" si="86"/>
        <v>16.4052289</v>
      </c>
      <c r="L420" s="111">
        <f t="shared" si="85"/>
        <v>64.63174</v>
      </c>
      <c r="M420" s="102">
        <f t="shared" si="87"/>
        <v>1.05749155390625</v>
      </c>
    </row>
    <row r="421" spans="1:13" ht="12.75">
      <c r="A421" s="69">
        <f t="shared" si="90"/>
        <v>9</v>
      </c>
      <c r="B421" s="9" t="s">
        <v>274</v>
      </c>
      <c r="C421" s="91">
        <v>57</v>
      </c>
      <c r="D421" s="10">
        <f>E421+F421</f>
        <v>29.71164</v>
      </c>
      <c r="E421" s="10">
        <v>22.82</v>
      </c>
      <c r="F421" s="10">
        <f t="shared" si="88"/>
        <v>6.89164</v>
      </c>
      <c r="G421" s="10">
        <v>26.8</v>
      </c>
      <c r="H421" s="67">
        <v>60.4</v>
      </c>
      <c r="I421" s="10">
        <f t="shared" si="89"/>
        <v>31.3457802</v>
      </c>
      <c r="J421" s="10">
        <f t="shared" si="91"/>
        <v>24.0751</v>
      </c>
      <c r="K421" s="10">
        <f t="shared" si="86"/>
        <v>7.270680199999999</v>
      </c>
      <c r="L421" s="111">
        <f t="shared" si="85"/>
        <v>28.6492</v>
      </c>
      <c r="M421" s="117">
        <f t="shared" si="87"/>
        <v>1.0596491228070175</v>
      </c>
    </row>
    <row r="422" spans="1:13" ht="12.75">
      <c r="A422" s="69">
        <f t="shared" si="90"/>
        <v>10</v>
      </c>
      <c r="B422" s="9" t="s">
        <v>275</v>
      </c>
      <c r="C422" s="91">
        <v>108</v>
      </c>
      <c r="D422" s="10">
        <f t="shared" si="83"/>
        <v>56.67606</v>
      </c>
      <c r="E422" s="10">
        <v>43.53</v>
      </c>
      <c r="F422" s="10">
        <f t="shared" si="88"/>
        <v>13.14606</v>
      </c>
      <c r="G422" s="10">
        <v>51.11</v>
      </c>
      <c r="H422" s="67">
        <f t="shared" si="84"/>
        <v>114.4298333</v>
      </c>
      <c r="I422" s="10">
        <f t="shared" si="89"/>
        <v>59.7932433</v>
      </c>
      <c r="J422" s="10">
        <f t="shared" si="91"/>
        <v>45.92415</v>
      </c>
      <c r="K422" s="10">
        <f t="shared" si="86"/>
        <v>13.8690933</v>
      </c>
      <c r="L422" s="111">
        <f t="shared" si="85"/>
        <v>54.63659</v>
      </c>
      <c r="M422" s="102">
        <f t="shared" si="87"/>
        <v>1.0595354935185186</v>
      </c>
    </row>
    <row r="423" spans="1:13" ht="12.75">
      <c r="A423" s="69">
        <f t="shared" si="90"/>
        <v>11</v>
      </c>
      <c r="B423" s="9" t="s">
        <v>426</v>
      </c>
      <c r="C423" s="91">
        <v>46</v>
      </c>
      <c r="D423" s="10">
        <f t="shared" si="83"/>
        <v>24.191159999999996</v>
      </c>
      <c r="E423" s="10">
        <v>18.58</v>
      </c>
      <c r="F423" s="10">
        <f t="shared" si="88"/>
        <v>5.611159999999999</v>
      </c>
      <c r="G423" s="10">
        <v>21.81</v>
      </c>
      <c r="H423" s="67">
        <f t="shared" si="84"/>
        <v>48.83656379999999</v>
      </c>
      <c r="I423" s="10">
        <f t="shared" si="89"/>
        <v>25.521673799999995</v>
      </c>
      <c r="J423" s="10">
        <f t="shared" si="91"/>
        <v>19.601899999999997</v>
      </c>
      <c r="K423" s="10">
        <f t="shared" si="86"/>
        <v>5.919773799999999</v>
      </c>
      <c r="L423" s="111">
        <f t="shared" si="85"/>
        <v>23.31489</v>
      </c>
      <c r="M423" s="102">
        <f t="shared" si="87"/>
        <v>1.0616644304347824</v>
      </c>
    </row>
    <row r="424" spans="1:13" ht="12.75">
      <c r="A424" s="69">
        <f t="shared" si="90"/>
        <v>12</v>
      </c>
      <c r="B424" s="9" t="s">
        <v>276</v>
      </c>
      <c r="C424" s="91">
        <v>225</v>
      </c>
      <c r="D424" s="10">
        <v>118.19</v>
      </c>
      <c r="E424" s="10">
        <v>90.78</v>
      </c>
      <c r="F424" s="10">
        <f t="shared" si="88"/>
        <v>27.41556</v>
      </c>
      <c r="G424" s="10">
        <v>106.59</v>
      </c>
      <c r="H424" s="67">
        <f t="shared" si="84"/>
        <v>238.6410258</v>
      </c>
      <c r="I424" s="10">
        <f t="shared" si="89"/>
        <v>124.6963158</v>
      </c>
      <c r="J424" s="10">
        <f t="shared" si="91"/>
        <v>95.77289999999999</v>
      </c>
      <c r="K424" s="10">
        <f t="shared" si="86"/>
        <v>28.923415799999997</v>
      </c>
      <c r="L424" s="111">
        <f t="shared" si="85"/>
        <v>113.94471</v>
      </c>
      <c r="M424" s="102">
        <f t="shared" si="87"/>
        <v>1.0606267813333332</v>
      </c>
    </row>
    <row r="425" spans="1:13" ht="12.75">
      <c r="A425" s="69">
        <f t="shared" si="90"/>
        <v>13</v>
      </c>
      <c r="B425" s="9" t="s">
        <v>427</v>
      </c>
      <c r="C425" s="91">
        <v>57</v>
      </c>
      <c r="D425" s="10">
        <f>E425+F425</f>
        <v>29.71164</v>
      </c>
      <c r="E425" s="10">
        <v>22.82</v>
      </c>
      <c r="F425" s="10">
        <f t="shared" si="88"/>
        <v>6.89164</v>
      </c>
      <c r="G425" s="10">
        <v>26.8</v>
      </c>
      <c r="H425" s="67">
        <v>60.4</v>
      </c>
      <c r="I425" s="10">
        <f t="shared" si="89"/>
        <v>31.3457802</v>
      </c>
      <c r="J425" s="10">
        <f t="shared" si="91"/>
        <v>24.0751</v>
      </c>
      <c r="K425" s="10">
        <f t="shared" si="86"/>
        <v>7.270680199999999</v>
      </c>
      <c r="L425" s="111">
        <f t="shared" si="85"/>
        <v>28.6492</v>
      </c>
      <c r="M425" s="117">
        <f t="shared" si="87"/>
        <v>1.0596491228070175</v>
      </c>
    </row>
    <row r="426" spans="1:13" ht="12.75">
      <c r="A426" s="69">
        <f t="shared" si="90"/>
        <v>14</v>
      </c>
      <c r="B426" s="9" t="s">
        <v>277</v>
      </c>
      <c r="C426" s="91">
        <v>79</v>
      </c>
      <c r="D426" s="10">
        <f t="shared" si="83"/>
        <v>41.47</v>
      </c>
      <c r="E426" s="10">
        <v>31.85</v>
      </c>
      <c r="F426" s="10">
        <v>9.62</v>
      </c>
      <c r="G426" s="10">
        <v>37.4</v>
      </c>
      <c r="H426" s="67">
        <f t="shared" si="84"/>
        <v>83.73007849999999</v>
      </c>
      <c r="I426" s="10">
        <f t="shared" si="89"/>
        <v>43.7494785</v>
      </c>
      <c r="J426" s="10">
        <f t="shared" si="91"/>
        <v>33.60175</v>
      </c>
      <c r="K426" s="10">
        <f t="shared" si="86"/>
        <v>10.147728500000001</v>
      </c>
      <c r="L426" s="111">
        <f t="shared" si="85"/>
        <v>39.980599999999995</v>
      </c>
      <c r="M426" s="102">
        <f t="shared" si="87"/>
        <v>1.059874411392405</v>
      </c>
    </row>
    <row r="427" spans="1:13" ht="25.5">
      <c r="A427" s="69">
        <f t="shared" si="90"/>
        <v>15</v>
      </c>
      <c r="B427" s="9" t="s">
        <v>428</v>
      </c>
      <c r="C427" s="91">
        <v>104</v>
      </c>
      <c r="D427" s="10">
        <v>54.6</v>
      </c>
      <c r="E427" s="10">
        <v>41.93</v>
      </c>
      <c r="F427" s="10">
        <f t="shared" si="88"/>
        <v>12.66286</v>
      </c>
      <c r="G427" s="10">
        <v>49.24</v>
      </c>
      <c r="H427" s="67">
        <f t="shared" si="84"/>
        <v>110.2330273</v>
      </c>
      <c r="I427" s="10">
        <f t="shared" si="89"/>
        <v>57.595467299999996</v>
      </c>
      <c r="J427" s="10">
        <f t="shared" si="91"/>
        <v>44.236149999999995</v>
      </c>
      <c r="K427" s="10">
        <f t="shared" si="86"/>
        <v>13.359317299999999</v>
      </c>
      <c r="L427" s="111">
        <f t="shared" si="85"/>
        <v>52.63756</v>
      </c>
      <c r="M427" s="102">
        <f t="shared" si="87"/>
        <v>1.0599329548076923</v>
      </c>
    </row>
    <row r="428" spans="1:13" ht="12.75">
      <c r="A428" s="69">
        <f t="shared" si="90"/>
        <v>16</v>
      </c>
      <c r="B428" s="9" t="s">
        <v>278</v>
      </c>
      <c r="C428" s="91">
        <v>95</v>
      </c>
      <c r="D428" s="10">
        <v>49.77</v>
      </c>
      <c r="E428" s="10">
        <v>38.22</v>
      </c>
      <c r="F428" s="10">
        <f t="shared" si="88"/>
        <v>11.54244</v>
      </c>
      <c r="G428" s="10">
        <v>44.88</v>
      </c>
      <c r="H428" s="67">
        <f t="shared" si="84"/>
        <v>100.4760942</v>
      </c>
      <c r="I428" s="10">
        <f t="shared" si="89"/>
        <v>52.4993742</v>
      </c>
      <c r="J428" s="10">
        <f t="shared" si="91"/>
        <v>40.3221</v>
      </c>
      <c r="K428" s="10">
        <f t="shared" si="86"/>
        <v>12.1772742</v>
      </c>
      <c r="L428" s="111">
        <f t="shared" si="85"/>
        <v>47.97672</v>
      </c>
      <c r="M428" s="102">
        <f t="shared" si="87"/>
        <v>1.0576430968421053</v>
      </c>
    </row>
    <row r="429" spans="1:13" ht="25.5">
      <c r="A429" s="69">
        <f t="shared" si="90"/>
        <v>17</v>
      </c>
      <c r="B429" s="9" t="s">
        <v>429</v>
      </c>
      <c r="C429" s="91">
        <v>110</v>
      </c>
      <c r="D429" s="10">
        <f t="shared" si="83"/>
        <v>58.056180000000005</v>
      </c>
      <c r="E429" s="10">
        <v>44.59</v>
      </c>
      <c r="F429" s="10">
        <f t="shared" si="88"/>
        <v>13.466180000000001</v>
      </c>
      <c r="G429" s="10">
        <v>52.35</v>
      </c>
      <c r="H429" s="67">
        <v>116.5</v>
      </c>
      <c r="I429" s="10">
        <f t="shared" si="89"/>
        <v>61.2492699</v>
      </c>
      <c r="J429" s="10">
        <f t="shared" si="91"/>
        <v>47.04245</v>
      </c>
      <c r="K429" s="10">
        <f t="shared" si="86"/>
        <v>14.206819900000001</v>
      </c>
      <c r="L429" s="111">
        <f t="shared" si="85"/>
        <v>55.96215</v>
      </c>
      <c r="M429" s="117">
        <f t="shared" si="87"/>
        <v>1.059090909090909</v>
      </c>
    </row>
    <row r="430" spans="1:13" ht="25.5">
      <c r="A430" s="69">
        <f t="shared" si="90"/>
        <v>18</v>
      </c>
      <c r="B430" s="9" t="s">
        <v>430</v>
      </c>
      <c r="C430" s="91">
        <v>67</v>
      </c>
      <c r="D430" s="10">
        <f t="shared" si="83"/>
        <v>35.24514</v>
      </c>
      <c r="E430" s="10">
        <v>27.07</v>
      </c>
      <c r="F430" s="10">
        <f t="shared" si="88"/>
        <v>8.175139999999999</v>
      </c>
      <c r="G430" s="10">
        <v>31.78</v>
      </c>
      <c r="H430" s="67">
        <f t="shared" si="84"/>
        <v>71.1564427</v>
      </c>
      <c r="I430" s="10">
        <f t="shared" si="89"/>
        <v>37.1836227</v>
      </c>
      <c r="J430" s="10">
        <f t="shared" si="91"/>
        <v>28.55885</v>
      </c>
      <c r="K430" s="10">
        <f t="shared" si="86"/>
        <v>8.6247727</v>
      </c>
      <c r="L430" s="111">
        <f t="shared" si="85"/>
        <v>33.97282</v>
      </c>
      <c r="M430" s="102">
        <f t="shared" si="87"/>
        <v>1.0620364582089552</v>
      </c>
    </row>
    <row r="431" spans="1:13" ht="12.75">
      <c r="A431" s="69">
        <f t="shared" si="90"/>
        <v>19</v>
      </c>
      <c r="B431" s="9" t="s">
        <v>279</v>
      </c>
      <c r="C431" s="91">
        <v>117</v>
      </c>
      <c r="D431" s="10">
        <f t="shared" si="83"/>
        <v>61.50648</v>
      </c>
      <c r="E431" s="10">
        <v>47.24</v>
      </c>
      <c r="F431" s="10">
        <f t="shared" si="88"/>
        <v>14.26648</v>
      </c>
      <c r="G431" s="10">
        <v>55.48</v>
      </c>
      <c r="H431" s="67">
        <f t="shared" si="84"/>
        <v>124.1974564</v>
      </c>
      <c r="I431" s="10">
        <f t="shared" si="89"/>
        <v>64.8893364</v>
      </c>
      <c r="J431" s="10">
        <f t="shared" si="91"/>
        <v>49.8382</v>
      </c>
      <c r="K431" s="10">
        <f t="shared" si="86"/>
        <v>15.051136399999999</v>
      </c>
      <c r="L431" s="111">
        <f t="shared" si="85"/>
        <v>59.308119999999995</v>
      </c>
      <c r="M431" s="102">
        <f t="shared" si="87"/>
        <v>1.0615167213675214</v>
      </c>
    </row>
    <row r="432" spans="1:13" ht="12.75">
      <c r="A432" s="69">
        <f t="shared" si="90"/>
        <v>20</v>
      </c>
      <c r="B432" s="9" t="s">
        <v>431</v>
      </c>
      <c r="C432" s="91">
        <v>139</v>
      </c>
      <c r="D432" s="10">
        <v>73.27</v>
      </c>
      <c r="E432" s="10">
        <v>56.28</v>
      </c>
      <c r="F432" s="10">
        <f t="shared" si="88"/>
        <v>16.99656</v>
      </c>
      <c r="G432" s="10">
        <v>66.07</v>
      </c>
      <c r="H432" s="67">
        <f t="shared" si="84"/>
        <v>147.93560079999997</v>
      </c>
      <c r="I432" s="10">
        <f t="shared" si="89"/>
        <v>77.3067708</v>
      </c>
      <c r="J432" s="10">
        <f t="shared" si="91"/>
        <v>59.3754</v>
      </c>
      <c r="K432" s="10">
        <f t="shared" si="86"/>
        <v>17.9313708</v>
      </c>
      <c r="L432" s="111">
        <f t="shared" si="85"/>
        <v>70.62883</v>
      </c>
      <c r="M432" s="102">
        <f t="shared" si="87"/>
        <v>1.0642848978417265</v>
      </c>
    </row>
    <row r="433" spans="1:13" ht="12.75">
      <c r="A433" s="69">
        <f t="shared" si="90"/>
        <v>21</v>
      </c>
      <c r="B433" s="9" t="s">
        <v>432</v>
      </c>
      <c r="C433" s="91">
        <v>143</v>
      </c>
      <c r="D433" s="10">
        <v>75.34</v>
      </c>
      <c r="E433" s="10">
        <v>57.87</v>
      </c>
      <c r="F433" s="10">
        <f t="shared" si="88"/>
        <v>17.47674</v>
      </c>
      <c r="G433" s="10">
        <v>67.94</v>
      </c>
      <c r="H433" s="67">
        <f t="shared" si="84"/>
        <v>152.1186707</v>
      </c>
      <c r="I433" s="10">
        <f t="shared" si="89"/>
        <v>79.4908107</v>
      </c>
      <c r="J433" s="10">
        <f t="shared" si="91"/>
        <v>61.05284999999999</v>
      </c>
      <c r="K433" s="10">
        <f t="shared" si="86"/>
        <v>18.437960699999998</v>
      </c>
      <c r="L433" s="111">
        <f t="shared" si="85"/>
        <v>72.62786</v>
      </c>
      <c r="M433" s="102">
        <f t="shared" si="87"/>
        <v>1.0637669279720279</v>
      </c>
    </row>
    <row r="434" spans="1:13" ht="12.75">
      <c r="A434" s="69">
        <f t="shared" si="90"/>
        <v>22</v>
      </c>
      <c r="B434" s="9" t="s">
        <v>433</v>
      </c>
      <c r="C434" s="91">
        <v>268</v>
      </c>
      <c r="D434" s="10">
        <f t="shared" si="83"/>
        <v>141.0066</v>
      </c>
      <c r="E434" s="10">
        <v>108.3</v>
      </c>
      <c r="F434" s="10">
        <f t="shared" si="88"/>
        <v>32.7066</v>
      </c>
      <c r="G434" s="10">
        <v>127.16</v>
      </c>
      <c r="H434" s="67">
        <f t="shared" si="84"/>
        <v>284.69600299999996</v>
      </c>
      <c r="I434" s="10">
        <f t="shared" si="89"/>
        <v>148.76196299999998</v>
      </c>
      <c r="J434" s="10">
        <f t="shared" si="91"/>
        <v>114.25649999999999</v>
      </c>
      <c r="K434" s="10">
        <f t="shared" si="86"/>
        <v>34.505463</v>
      </c>
      <c r="L434" s="111">
        <f t="shared" si="85"/>
        <v>135.93403999999998</v>
      </c>
      <c r="M434" s="102">
        <f t="shared" si="87"/>
        <v>1.0622985186567162</v>
      </c>
    </row>
    <row r="435" spans="1:13" ht="12.75">
      <c r="A435" s="69">
        <f t="shared" si="90"/>
        <v>23</v>
      </c>
      <c r="B435" s="9" t="s">
        <v>280</v>
      </c>
      <c r="C435" s="91">
        <v>74</v>
      </c>
      <c r="D435" s="10">
        <f t="shared" si="83"/>
        <v>38.70846</v>
      </c>
      <c r="E435" s="10">
        <v>29.73</v>
      </c>
      <c r="F435" s="10">
        <f t="shared" si="88"/>
        <v>8.97846</v>
      </c>
      <c r="G435" s="10">
        <v>34.91</v>
      </c>
      <c r="H435" s="67">
        <f t="shared" si="84"/>
        <v>78.15621529999999</v>
      </c>
      <c r="I435" s="10">
        <f t="shared" si="89"/>
        <v>40.8374253</v>
      </c>
      <c r="J435" s="10">
        <f t="shared" si="91"/>
        <v>31.36515</v>
      </c>
      <c r="K435" s="10">
        <f t="shared" si="86"/>
        <v>9.4722753</v>
      </c>
      <c r="L435" s="111">
        <f t="shared" si="85"/>
        <v>37.31878999999999</v>
      </c>
      <c r="M435" s="102">
        <f t="shared" si="87"/>
        <v>1.0561650716216213</v>
      </c>
    </row>
    <row r="436" spans="1:13" ht="12.75">
      <c r="A436" s="69">
        <f t="shared" si="90"/>
        <v>24</v>
      </c>
      <c r="B436" s="9" t="s">
        <v>281</v>
      </c>
      <c r="C436" s="91">
        <v>217</v>
      </c>
      <c r="D436" s="10">
        <f t="shared" si="83"/>
        <v>114.04218</v>
      </c>
      <c r="E436" s="10">
        <v>87.59</v>
      </c>
      <c r="F436" s="10">
        <f t="shared" si="88"/>
        <v>26.45218</v>
      </c>
      <c r="G436" s="10">
        <v>102.85</v>
      </c>
      <c r="H436" s="67">
        <f t="shared" si="84"/>
        <v>230.26114989999996</v>
      </c>
      <c r="I436" s="10">
        <f t="shared" si="89"/>
        <v>120.31449989999999</v>
      </c>
      <c r="J436" s="10">
        <f t="shared" si="91"/>
        <v>92.40745</v>
      </c>
      <c r="K436" s="10">
        <f t="shared" si="86"/>
        <v>27.907049899999997</v>
      </c>
      <c r="L436" s="111">
        <f t="shared" si="85"/>
        <v>109.94664999999999</v>
      </c>
      <c r="M436" s="102">
        <f t="shared" si="87"/>
        <v>1.061111289861751</v>
      </c>
    </row>
    <row r="437" spans="1:13" ht="25.5">
      <c r="A437" s="69">
        <f t="shared" si="90"/>
        <v>25</v>
      </c>
      <c r="B437" s="9" t="s">
        <v>434</v>
      </c>
      <c r="C437" s="91">
        <v>105</v>
      </c>
      <c r="D437" s="10">
        <v>55.29</v>
      </c>
      <c r="E437" s="10">
        <v>42.46</v>
      </c>
      <c r="F437" s="10">
        <f t="shared" si="88"/>
        <v>12.82292</v>
      </c>
      <c r="G437" s="10">
        <v>49.87</v>
      </c>
      <c r="H437" s="67">
        <f t="shared" si="84"/>
        <v>111.6345106</v>
      </c>
      <c r="I437" s="10">
        <f t="shared" si="89"/>
        <v>58.323480599999996</v>
      </c>
      <c r="J437" s="10">
        <f t="shared" si="91"/>
        <v>44.7953</v>
      </c>
      <c r="K437" s="10">
        <f t="shared" si="86"/>
        <v>13.528180599999999</v>
      </c>
      <c r="L437" s="111">
        <f t="shared" si="85"/>
        <v>53.311029999999995</v>
      </c>
      <c r="M437" s="102">
        <f t="shared" si="87"/>
        <v>1.0631858152380953</v>
      </c>
    </row>
    <row r="438" spans="1:13" ht="12.75">
      <c r="A438" s="69">
        <f t="shared" si="90"/>
        <v>26</v>
      </c>
      <c r="B438" s="9" t="s">
        <v>435</v>
      </c>
      <c r="C438" s="91">
        <v>79</v>
      </c>
      <c r="D438" s="10">
        <f t="shared" si="83"/>
        <v>41.47</v>
      </c>
      <c r="E438" s="10">
        <v>31.85</v>
      </c>
      <c r="F438" s="10">
        <v>9.62</v>
      </c>
      <c r="G438" s="10">
        <v>37.4</v>
      </c>
      <c r="H438" s="67">
        <f t="shared" si="84"/>
        <v>83.73007849999999</v>
      </c>
      <c r="I438" s="10">
        <f t="shared" si="89"/>
        <v>43.7494785</v>
      </c>
      <c r="J438" s="10">
        <f t="shared" si="91"/>
        <v>33.60175</v>
      </c>
      <c r="K438" s="10">
        <f t="shared" si="86"/>
        <v>10.147728500000001</v>
      </c>
      <c r="L438" s="111">
        <f t="shared" si="85"/>
        <v>39.980599999999995</v>
      </c>
      <c r="M438" s="102">
        <f t="shared" si="87"/>
        <v>1.059874411392405</v>
      </c>
    </row>
    <row r="439" spans="1:13" ht="12.75">
      <c r="A439" s="69">
        <f t="shared" si="90"/>
        <v>27</v>
      </c>
      <c r="B439" s="9" t="s">
        <v>282</v>
      </c>
      <c r="C439" s="91">
        <v>179</v>
      </c>
      <c r="D439" s="10">
        <f t="shared" si="83"/>
        <v>94.0044</v>
      </c>
      <c r="E439" s="10">
        <v>72.2</v>
      </c>
      <c r="F439" s="10">
        <f t="shared" si="88"/>
        <v>21.8044</v>
      </c>
      <c r="G439" s="10">
        <v>84.77</v>
      </c>
      <c r="H439" s="67">
        <f t="shared" si="84"/>
        <v>189.793772</v>
      </c>
      <c r="I439" s="10">
        <f t="shared" si="89"/>
        <v>99.17464199999999</v>
      </c>
      <c r="J439" s="10">
        <f t="shared" si="91"/>
        <v>76.17099999999999</v>
      </c>
      <c r="K439" s="10">
        <f t="shared" si="86"/>
        <v>23.003641999999996</v>
      </c>
      <c r="L439" s="111">
        <f t="shared" si="85"/>
        <v>90.61913</v>
      </c>
      <c r="M439" s="102">
        <f t="shared" si="87"/>
        <v>1.0603004022346367</v>
      </c>
    </row>
    <row r="440" spans="1:13" ht="12.75">
      <c r="A440" s="69">
        <f t="shared" si="90"/>
        <v>28</v>
      </c>
      <c r="B440" s="9" t="s">
        <v>283</v>
      </c>
      <c r="C440" s="91">
        <v>92</v>
      </c>
      <c r="D440" s="10">
        <v>48.39</v>
      </c>
      <c r="E440" s="10">
        <v>37.16</v>
      </c>
      <c r="F440" s="10">
        <f t="shared" si="88"/>
        <v>11.222319999999998</v>
      </c>
      <c r="G440" s="10">
        <v>43.64</v>
      </c>
      <c r="H440" s="67">
        <f t="shared" si="84"/>
        <v>97.69450759999998</v>
      </c>
      <c r="I440" s="10">
        <f t="shared" si="89"/>
        <v>51.04334759999999</v>
      </c>
      <c r="J440" s="10">
        <f t="shared" si="91"/>
        <v>39.203799999999994</v>
      </c>
      <c r="K440" s="10">
        <f t="shared" si="86"/>
        <v>11.839547599999998</v>
      </c>
      <c r="L440" s="111">
        <f t="shared" si="85"/>
        <v>46.65116</v>
      </c>
      <c r="M440" s="102">
        <f t="shared" si="87"/>
        <v>1.0618968217391302</v>
      </c>
    </row>
    <row r="441" spans="1:13" ht="12.75">
      <c r="A441" s="69">
        <f t="shared" si="90"/>
        <v>29</v>
      </c>
      <c r="B441" s="9" t="s">
        <v>284</v>
      </c>
      <c r="C441" s="91">
        <v>89</v>
      </c>
      <c r="D441" s="10">
        <v>47.01</v>
      </c>
      <c r="E441" s="10">
        <v>36.1</v>
      </c>
      <c r="F441" s="10">
        <f t="shared" si="88"/>
        <v>10.9022</v>
      </c>
      <c r="G441" s="10">
        <v>42.38</v>
      </c>
      <c r="H441" s="67">
        <v>94.5</v>
      </c>
      <c r="I441" s="10">
        <f t="shared" si="89"/>
        <v>49.587320999999996</v>
      </c>
      <c r="J441" s="10">
        <f t="shared" si="91"/>
        <v>38.085499999999996</v>
      </c>
      <c r="K441" s="10">
        <f t="shared" si="86"/>
        <v>11.501820999999998</v>
      </c>
      <c r="L441" s="111">
        <f t="shared" si="85"/>
        <v>45.30422</v>
      </c>
      <c r="M441" s="117">
        <f t="shared" si="87"/>
        <v>1.0617977528089888</v>
      </c>
    </row>
    <row r="442" spans="1:13" ht="12.75">
      <c r="A442" s="69">
        <f t="shared" si="90"/>
        <v>30</v>
      </c>
      <c r="B442" s="9" t="s">
        <v>285</v>
      </c>
      <c r="C442" s="91">
        <v>159</v>
      </c>
      <c r="D442" s="10">
        <f t="shared" si="83"/>
        <v>83.64048</v>
      </c>
      <c r="E442" s="10">
        <v>64.24</v>
      </c>
      <c r="F442" s="10">
        <f t="shared" si="88"/>
        <v>19.400479999999998</v>
      </c>
      <c r="G442" s="10">
        <v>75.42</v>
      </c>
      <c r="H442" s="67">
        <f t="shared" si="84"/>
        <v>168.86468639999998</v>
      </c>
      <c r="I442" s="10">
        <f t="shared" si="89"/>
        <v>88.24070639999998</v>
      </c>
      <c r="J442" s="10">
        <f t="shared" si="91"/>
        <v>67.77319999999999</v>
      </c>
      <c r="K442" s="10">
        <f t="shared" si="86"/>
        <v>20.467506399999994</v>
      </c>
      <c r="L442" s="111">
        <f t="shared" si="85"/>
        <v>80.62398</v>
      </c>
      <c r="M442" s="102">
        <f t="shared" si="87"/>
        <v>1.0620420528301886</v>
      </c>
    </row>
    <row r="443" spans="1:13" ht="12.75">
      <c r="A443" s="69">
        <f t="shared" si="90"/>
        <v>31</v>
      </c>
      <c r="B443" s="9" t="s">
        <v>286</v>
      </c>
      <c r="C443" s="91">
        <v>46</v>
      </c>
      <c r="D443" s="10">
        <f t="shared" si="83"/>
        <v>24.191159999999996</v>
      </c>
      <c r="E443" s="10">
        <v>18.58</v>
      </c>
      <c r="F443" s="10">
        <f t="shared" si="88"/>
        <v>5.611159999999999</v>
      </c>
      <c r="G443" s="10">
        <v>21.81</v>
      </c>
      <c r="H443" s="67">
        <f t="shared" si="84"/>
        <v>48.83656379999999</v>
      </c>
      <c r="I443" s="10">
        <f t="shared" si="89"/>
        <v>25.521673799999995</v>
      </c>
      <c r="J443" s="10">
        <f t="shared" si="91"/>
        <v>19.601899999999997</v>
      </c>
      <c r="K443" s="10">
        <f t="shared" si="86"/>
        <v>5.919773799999999</v>
      </c>
      <c r="L443" s="111">
        <f t="shared" si="85"/>
        <v>23.31489</v>
      </c>
      <c r="M443" s="102">
        <f t="shared" si="87"/>
        <v>1.0616644304347824</v>
      </c>
    </row>
    <row r="444" spans="1:13" ht="12.75">
      <c r="A444" s="69">
        <f t="shared" si="90"/>
        <v>32</v>
      </c>
      <c r="B444" s="9" t="s">
        <v>287</v>
      </c>
      <c r="C444" s="91">
        <v>237</v>
      </c>
      <c r="D444" s="10">
        <f t="shared" si="83"/>
        <v>124.41912</v>
      </c>
      <c r="E444" s="10">
        <v>95.56</v>
      </c>
      <c r="F444" s="10">
        <f t="shared" si="88"/>
        <v>28.85912</v>
      </c>
      <c r="G444" s="10">
        <v>112.2</v>
      </c>
      <c r="H444" s="67">
        <f t="shared" si="84"/>
        <v>251.2039716</v>
      </c>
      <c r="I444" s="10">
        <f t="shared" si="89"/>
        <v>131.2621716</v>
      </c>
      <c r="J444" s="10">
        <f t="shared" si="91"/>
        <v>100.8158</v>
      </c>
      <c r="K444" s="10">
        <f t="shared" si="86"/>
        <v>30.4463716</v>
      </c>
      <c r="L444" s="111">
        <f t="shared" si="85"/>
        <v>119.9418</v>
      </c>
      <c r="M444" s="102">
        <f t="shared" si="87"/>
        <v>1.0599323696202532</v>
      </c>
    </row>
    <row r="445" spans="1:13" ht="12.75">
      <c r="A445" s="69">
        <f t="shared" si="90"/>
        <v>33</v>
      </c>
      <c r="B445" s="9" t="s">
        <v>288</v>
      </c>
      <c r="C445" s="91">
        <v>239</v>
      </c>
      <c r="D445" s="10">
        <f t="shared" si="83"/>
        <v>125.79924</v>
      </c>
      <c r="E445" s="10">
        <v>96.62</v>
      </c>
      <c r="F445" s="10">
        <f t="shared" si="88"/>
        <v>29.17924</v>
      </c>
      <c r="G445" s="10">
        <v>113.44</v>
      </c>
      <c r="H445" s="67">
        <f t="shared" si="84"/>
        <v>253.98555819999999</v>
      </c>
      <c r="I445" s="10">
        <f t="shared" si="89"/>
        <v>132.7181982</v>
      </c>
      <c r="J445" s="10">
        <f t="shared" si="91"/>
        <v>101.9341</v>
      </c>
      <c r="K445" s="10">
        <f t="shared" si="86"/>
        <v>30.7840982</v>
      </c>
      <c r="L445" s="111">
        <f t="shared" si="85"/>
        <v>121.26736</v>
      </c>
      <c r="M445" s="102">
        <f t="shared" si="87"/>
        <v>1.0627010803347279</v>
      </c>
    </row>
    <row r="446" spans="1:13" ht="12.75">
      <c r="A446" s="69">
        <f t="shared" si="90"/>
        <v>34</v>
      </c>
      <c r="B446" s="9" t="s">
        <v>289</v>
      </c>
      <c r="C446" s="91">
        <v>109</v>
      </c>
      <c r="D446" s="10">
        <f t="shared" si="83"/>
        <v>57.36612</v>
      </c>
      <c r="E446" s="10">
        <v>44.06</v>
      </c>
      <c r="F446" s="10">
        <f t="shared" si="88"/>
        <v>13.30612</v>
      </c>
      <c r="G446" s="10">
        <v>51.74</v>
      </c>
      <c r="H446" s="67">
        <f t="shared" si="84"/>
        <v>115.83131660000001</v>
      </c>
      <c r="I446" s="10">
        <f t="shared" si="89"/>
        <v>60.5212566</v>
      </c>
      <c r="J446" s="10">
        <f t="shared" si="91"/>
        <v>46.4833</v>
      </c>
      <c r="K446" s="10">
        <f t="shared" si="86"/>
        <v>14.0379566</v>
      </c>
      <c r="L446" s="111">
        <f t="shared" si="85"/>
        <v>55.31006</v>
      </c>
      <c r="M446" s="102">
        <f t="shared" si="87"/>
        <v>1.0626726293577982</v>
      </c>
    </row>
    <row r="447" spans="1:13" ht="12.75">
      <c r="A447" s="69">
        <f t="shared" si="90"/>
        <v>35</v>
      </c>
      <c r="B447" s="9" t="s">
        <v>290</v>
      </c>
      <c r="C447" s="91">
        <v>46</v>
      </c>
      <c r="D447" s="10">
        <f t="shared" si="83"/>
        <v>24.191159999999996</v>
      </c>
      <c r="E447" s="10">
        <v>18.58</v>
      </c>
      <c r="F447" s="10">
        <f t="shared" si="88"/>
        <v>5.611159999999999</v>
      </c>
      <c r="G447" s="10">
        <v>21.81</v>
      </c>
      <c r="H447" s="67">
        <f t="shared" si="84"/>
        <v>48.83656379999999</v>
      </c>
      <c r="I447" s="10">
        <f t="shared" si="89"/>
        <v>25.521673799999995</v>
      </c>
      <c r="J447" s="10">
        <f t="shared" si="91"/>
        <v>19.601899999999997</v>
      </c>
      <c r="K447" s="10">
        <f t="shared" si="86"/>
        <v>5.919773799999999</v>
      </c>
      <c r="L447" s="111">
        <f t="shared" si="85"/>
        <v>23.31489</v>
      </c>
      <c r="M447" s="102">
        <f t="shared" si="87"/>
        <v>1.0616644304347824</v>
      </c>
    </row>
    <row r="448" spans="1:13" ht="12.75">
      <c r="A448" s="69">
        <f t="shared" si="90"/>
        <v>36</v>
      </c>
      <c r="B448" s="9" t="s">
        <v>291</v>
      </c>
      <c r="C448" s="91">
        <v>113</v>
      </c>
      <c r="D448" s="10">
        <f t="shared" si="83"/>
        <v>59.436299999999996</v>
      </c>
      <c r="E448" s="10">
        <v>45.65</v>
      </c>
      <c r="F448" s="10">
        <f t="shared" si="88"/>
        <v>13.786299999999999</v>
      </c>
      <c r="G448" s="10">
        <v>53.61</v>
      </c>
      <c r="H448" s="67">
        <f t="shared" si="84"/>
        <v>120.01438649999999</v>
      </c>
      <c r="I448" s="10">
        <f t="shared" si="89"/>
        <v>62.70529649999999</v>
      </c>
      <c r="J448" s="10">
        <f t="shared" si="91"/>
        <v>48.16074999999999</v>
      </c>
      <c r="K448" s="10">
        <f t="shared" si="86"/>
        <v>14.544546499999997</v>
      </c>
      <c r="L448" s="111">
        <f t="shared" si="85"/>
        <v>57.30909</v>
      </c>
      <c r="M448" s="102">
        <f t="shared" si="87"/>
        <v>1.0620742168141593</v>
      </c>
    </row>
    <row r="449" spans="1:13" ht="12.75">
      <c r="A449" s="69">
        <f t="shared" si="90"/>
        <v>37</v>
      </c>
      <c r="B449" s="9" t="s">
        <v>292</v>
      </c>
      <c r="C449" s="91">
        <v>57</v>
      </c>
      <c r="D449" s="10">
        <f>E449+F449</f>
        <v>29.71164</v>
      </c>
      <c r="E449" s="10">
        <v>22.82</v>
      </c>
      <c r="F449" s="10">
        <f t="shared" si="88"/>
        <v>6.89164</v>
      </c>
      <c r="G449" s="10">
        <v>26.8</v>
      </c>
      <c r="H449" s="67">
        <v>60.4</v>
      </c>
      <c r="I449" s="10">
        <f t="shared" si="89"/>
        <v>31.3457802</v>
      </c>
      <c r="J449" s="10">
        <f t="shared" si="91"/>
        <v>24.0751</v>
      </c>
      <c r="K449" s="10">
        <f t="shared" si="86"/>
        <v>7.270680199999999</v>
      </c>
      <c r="L449" s="111">
        <f t="shared" si="85"/>
        <v>28.6492</v>
      </c>
      <c r="M449" s="117">
        <f t="shared" si="87"/>
        <v>1.0596491228070175</v>
      </c>
    </row>
    <row r="450" spans="1:13" ht="12.75">
      <c r="A450" s="69">
        <f t="shared" si="90"/>
        <v>38</v>
      </c>
      <c r="B450" s="9" t="s">
        <v>293</v>
      </c>
      <c r="C450" s="91">
        <v>66</v>
      </c>
      <c r="D450" s="10">
        <f t="shared" si="83"/>
        <v>34.55508</v>
      </c>
      <c r="E450" s="10">
        <v>26.54</v>
      </c>
      <c r="F450" s="10">
        <f t="shared" si="88"/>
        <v>8.01508</v>
      </c>
      <c r="G450" s="10">
        <v>31.17</v>
      </c>
      <c r="H450" s="67">
        <f t="shared" si="84"/>
        <v>69.7763394</v>
      </c>
      <c r="I450" s="10">
        <f t="shared" si="89"/>
        <v>36.4556094</v>
      </c>
      <c r="J450" s="10">
        <f t="shared" si="91"/>
        <v>27.999699999999997</v>
      </c>
      <c r="K450" s="10">
        <f t="shared" si="86"/>
        <v>8.4559094</v>
      </c>
      <c r="L450" s="111">
        <f t="shared" si="85"/>
        <v>33.32073</v>
      </c>
      <c r="M450" s="102">
        <f t="shared" si="87"/>
        <v>1.0572172636363637</v>
      </c>
    </row>
    <row r="451" spans="1:13" ht="12.75">
      <c r="A451" s="69">
        <f t="shared" si="90"/>
        <v>39</v>
      </c>
      <c r="B451" s="9" t="s">
        <v>294</v>
      </c>
      <c r="C451" s="91">
        <v>66</v>
      </c>
      <c r="D451" s="10">
        <f t="shared" si="83"/>
        <v>34.55508</v>
      </c>
      <c r="E451" s="10">
        <v>26.54</v>
      </c>
      <c r="F451" s="10">
        <f t="shared" si="88"/>
        <v>8.01508</v>
      </c>
      <c r="G451" s="10">
        <v>31.17</v>
      </c>
      <c r="H451" s="67">
        <f t="shared" si="84"/>
        <v>69.7763394</v>
      </c>
      <c r="I451" s="10">
        <f t="shared" si="89"/>
        <v>36.4556094</v>
      </c>
      <c r="J451" s="10">
        <f t="shared" si="91"/>
        <v>27.999699999999997</v>
      </c>
      <c r="K451" s="10">
        <f t="shared" si="86"/>
        <v>8.4559094</v>
      </c>
      <c r="L451" s="111">
        <f t="shared" si="85"/>
        <v>33.32073</v>
      </c>
      <c r="M451" s="102">
        <f t="shared" si="87"/>
        <v>1.0572172636363637</v>
      </c>
    </row>
    <row r="452" spans="1:13" ht="12.75">
      <c r="A452" s="69">
        <f t="shared" si="90"/>
        <v>40</v>
      </c>
      <c r="B452" s="9" t="s">
        <v>295</v>
      </c>
      <c r="C452" s="91">
        <v>37</v>
      </c>
      <c r="D452" s="10">
        <f>E452+F452</f>
        <v>19.34772</v>
      </c>
      <c r="E452" s="10">
        <v>14.86</v>
      </c>
      <c r="F452" s="10">
        <f t="shared" si="88"/>
        <v>4.4877199999999995</v>
      </c>
      <c r="G452" s="10">
        <v>17.45</v>
      </c>
      <c r="H452" s="67">
        <f t="shared" si="84"/>
        <v>39.06589459999999</v>
      </c>
      <c r="I452" s="10">
        <f t="shared" si="89"/>
        <v>20.4118446</v>
      </c>
      <c r="J452" s="10">
        <f t="shared" si="91"/>
        <v>15.677299999999999</v>
      </c>
      <c r="K452" s="10">
        <f t="shared" si="86"/>
        <v>4.7345445999999995</v>
      </c>
      <c r="L452" s="111">
        <f t="shared" si="85"/>
        <v>18.654049999999998</v>
      </c>
      <c r="M452" s="102">
        <f t="shared" si="87"/>
        <v>1.055834989189189</v>
      </c>
    </row>
    <row r="453" spans="1:13" ht="12.75">
      <c r="A453" s="69">
        <f t="shared" si="90"/>
        <v>41</v>
      </c>
      <c r="B453" s="9" t="s">
        <v>279</v>
      </c>
      <c r="C453" s="91">
        <v>103</v>
      </c>
      <c r="D453" s="10">
        <v>53.91</v>
      </c>
      <c r="E453" s="10">
        <v>41.4</v>
      </c>
      <c r="F453" s="10">
        <f t="shared" si="88"/>
        <v>12.502799999999999</v>
      </c>
      <c r="G453" s="10">
        <v>48.62</v>
      </c>
      <c r="H453" s="67">
        <f t="shared" si="84"/>
        <v>108.84223399999999</v>
      </c>
      <c r="I453" s="10">
        <f t="shared" si="89"/>
        <v>56.86745399999999</v>
      </c>
      <c r="J453" s="10">
        <f t="shared" si="91"/>
        <v>43.67699999999999</v>
      </c>
      <c r="K453" s="10">
        <f t="shared" si="86"/>
        <v>13.190453999999997</v>
      </c>
      <c r="L453" s="111">
        <f t="shared" si="85"/>
        <v>51.974779999999996</v>
      </c>
      <c r="M453" s="102">
        <f t="shared" si="87"/>
        <v>1.0567207184466019</v>
      </c>
    </row>
    <row r="454" spans="1:13" ht="12.75">
      <c r="A454" s="69">
        <f t="shared" si="90"/>
        <v>42</v>
      </c>
      <c r="B454" s="9" t="s">
        <v>296</v>
      </c>
      <c r="C454" s="91">
        <v>88</v>
      </c>
      <c r="D454" s="10">
        <f t="shared" si="83"/>
        <v>46.29912</v>
      </c>
      <c r="E454" s="10">
        <v>35.56</v>
      </c>
      <c r="F454" s="10">
        <f t="shared" si="88"/>
        <v>10.73912</v>
      </c>
      <c r="G454" s="10">
        <v>41.77</v>
      </c>
      <c r="H454" s="67">
        <f t="shared" si="84"/>
        <v>93.4977016</v>
      </c>
      <c r="I454" s="10">
        <f t="shared" si="89"/>
        <v>48.8455716</v>
      </c>
      <c r="J454" s="10">
        <f t="shared" si="91"/>
        <v>37.5158</v>
      </c>
      <c r="K454" s="10">
        <f t="shared" si="86"/>
        <v>11.329771599999999</v>
      </c>
      <c r="L454" s="111">
        <f t="shared" si="85"/>
        <v>44.65213</v>
      </c>
      <c r="M454" s="102">
        <f t="shared" si="87"/>
        <v>1.0624738818181818</v>
      </c>
    </row>
    <row r="455" spans="1:13" ht="12.75">
      <c r="A455" s="104"/>
      <c r="B455" s="105" t="s">
        <v>297</v>
      </c>
      <c r="C455" s="91"/>
      <c r="D455" s="10"/>
      <c r="E455" s="10"/>
      <c r="F455" s="10"/>
      <c r="G455" s="10"/>
      <c r="H455" s="67"/>
      <c r="I455" s="10"/>
      <c r="J455" s="10"/>
      <c r="K455" s="10"/>
      <c r="L455" s="111"/>
      <c r="M455" s="102"/>
    </row>
    <row r="456" spans="1:13" ht="12.75">
      <c r="A456" s="69">
        <f>1</f>
        <v>1</v>
      </c>
      <c r="B456" s="9" t="s">
        <v>263</v>
      </c>
      <c r="C456" s="91">
        <v>145</v>
      </c>
      <c r="D456" s="10">
        <v>76.03</v>
      </c>
      <c r="E456" s="10">
        <v>58.4</v>
      </c>
      <c r="F456" s="10">
        <f>E456*30.2%</f>
        <v>17.636799999999997</v>
      </c>
      <c r="G456" s="10">
        <v>68.56</v>
      </c>
      <c r="H456" s="67">
        <f t="shared" si="84"/>
        <v>153.50946399999998</v>
      </c>
      <c r="I456" s="10">
        <f>J456+K456</f>
        <v>80.218824</v>
      </c>
      <c r="J456" s="10">
        <f t="shared" si="91"/>
        <v>61.611999999999995</v>
      </c>
      <c r="K456" s="10">
        <f t="shared" si="86"/>
        <v>18.606824</v>
      </c>
      <c r="L456" s="111">
        <f t="shared" si="85"/>
        <v>73.29064</v>
      </c>
      <c r="M456" s="102">
        <f t="shared" si="87"/>
        <v>1.0586859586206896</v>
      </c>
    </row>
    <row r="457" spans="1:13" ht="12.75">
      <c r="A457" s="69">
        <f>A456+1</f>
        <v>2</v>
      </c>
      <c r="B457" s="9" t="s">
        <v>298</v>
      </c>
      <c r="C457" s="91">
        <v>75</v>
      </c>
      <c r="D457" s="10">
        <f t="shared" si="83"/>
        <v>39.398520000000005</v>
      </c>
      <c r="E457" s="10">
        <v>30.26</v>
      </c>
      <c r="F457" s="10">
        <f>E457*30.2%</f>
        <v>9.13852</v>
      </c>
      <c r="G457" s="10">
        <v>35.53</v>
      </c>
      <c r="H457" s="67">
        <f t="shared" si="84"/>
        <v>79.5470086</v>
      </c>
      <c r="I457" s="10">
        <f>J457+K457</f>
        <v>41.5654386</v>
      </c>
      <c r="J457" s="10">
        <f t="shared" si="91"/>
        <v>31.9243</v>
      </c>
      <c r="K457" s="10">
        <f t="shared" si="86"/>
        <v>9.6411386</v>
      </c>
      <c r="L457" s="111">
        <f t="shared" si="85"/>
        <v>37.98157</v>
      </c>
      <c r="M457" s="102">
        <f t="shared" si="87"/>
        <v>1.0606267813333332</v>
      </c>
    </row>
    <row r="458" spans="1:13" ht="12.75">
      <c r="A458" s="69">
        <f>A457+1</f>
        <v>3</v>
      </c>
      <c r="B458" s="9" t="s">
        <v>294</v>
      </c>
      <c r="C458" s="91">
        <v>66</v>
      </c>
      <c r="D458" s="10">
        <f t="shared" si="83"/>
        <v>34.55508</v>
      </c>
      <c r="E458" s="10">
        <v>26.54</v>
      </c>
      <c r="F458" s="10">
        <f>E458*30.2%</f>
        <v>8.01508</v>
      </c>
      <c r="G458" s="10">
        <v>31.17</v>
      </c>
      <c r="H458" s="67">
        <f t="shared" si="84"/>
        <v>69.7763394</v>
      </c>
      <c r="I458" s="10">
        <f>J458+K458</f>
        <v>36.4556094</v>
      </c>
      <c r="J458" s="10">
        <f t="shared" si="91"/>
        <v>27.999699999999997</v>
      </c>
      <c r="K458" s="10">
        <f t="shared" si="86"/>
        <v>8.4559094</v>
      </c>
      <c r="L458" s="111">
        <f t="shared" si="85"/>
        <v>33.32073</v>
      </c>
      <c r="M458" s="102">
        <f t="shared" si="87"/>
        <v>1.0572172636363637</v>
      </c>
    </row>
    <row r="459" spans="1:13" ht="12.75">
      <c r="A459" s="69">
        <f>A458+1</f>
        <v>4</v>
      </c>
      <c r="B459" s="9" t="s">
        <v>293</v>
      </c>
      <c r="C459" s="91">
        <v>66</v>
      </c>
      <c r="D459" s="10">
        <f>E459+F459</f>
        <v>34.55508</v>
      </c>
      <c r="E459" s="10">
        <v>26.54</v>
      </c>
      <c r="F459" s="10">
        <f>E459*30.2%</f>
        <v>8.01508</v>
      </c>
      <c r="G459" s="10">
        <v>31.17</v>
      </c>
      <c r="H459" s="67">
        <f aca="true" t="shared" si="92" ref="H459:H522">I459+L459</f>
        <v>69.7763394</v>
      </c>
      <c r="I459" s="10">
        <f>J459+K459</f>
        <v>36.4556094</v>
      </c>
      <c r="J459" s="10">
        <f t="shared" si="91"/>
        <v>27.999699999999997</v>
      </c>
      <c r="K459" s="10">
        <f t="shared" si="86"/>
        <v>8.4559094</v>
      </c>
      <c r="L459" s="111">
        <f aca="true" t="shared" si="93" ref="L459:L522">G459*1.069</f>
        <v>33.32073</v>
      </c>
      <c r="M459" s="102">
        <f t="shared" si="87"/>
        <v>1.0572172636363637</v>
      </c>
    </row>
    <row r="460" spans="1:13" ht="12.75">
      <c r="A460" s="69"/>
      <c r="B460" s="107" t="s">
        <v>299</v>
      </c>
      <c r="C460" s="91"/>
      <c r="D460" s="10"/>
      <c r="E460" s="10"/>
      <c r="F460" s="10"/>
      <c r="G460" s="10"/>
      <c r="H460" s="67"/>
      <c r="I460" s="10"/>
      <c r="J460" s="10"/>
      <c r="K460" s="10"/>
      <c r="L460" s="111"/>
      <c r="M460" s="102"/>
    </row>
    <row r="461" spans="1:13" ht="12.75">
      <c r="A461" s="69">
        <v>1</v>
      </c>
      <c r="B461" s="9" t="s">
        <v>298</v>
      </c>
      <c r="C461" s="91">
        <v>75</v>
      </c>
      <c r="D461" s="10">
        <f>E461+F461</f>
        <v>39.398520000000005</v>
      </c>
      <c r="E461" s="10">
        <v>30.26</v>
      </c>
      <c r="F461" s="10">
        <f aca="true" t="shared" si="94" ref="F461:F472">E461*30.2%</f>
        <v>9.13852</v>
      </c>
      <c r="G461" s="10">
        <v>35.53</v>
      </c>
      <c r="H461" s="67">
        <f t="shared" si="92"/>
        <v>79.5470086</v>
      </c>
      <c r="I461" s="10">
        <f aca="true" t="shared" si="95" ref="I461:I472">J461+K461</f>
        <v>41.5654386</v>
      </c>
      <c r="J461" s="10">
        <f t="shared" si="91"/>
        <v>31.9243</v>
      </c>
      <c r="K461" s="10">
        <f aca="true" t="shared" si="96" ref="K461:K524">J461*30.2%</f>
        <v>9.6411386</v>
      </c>
      <c r="L461" s="111">
        <f t="shared" si="93"/>
        <v>37.98157</v>
      </c>
      <c r="M461" s="102">
        <f aca="true" t="shared" si="97" ref="M461:M524">H461/C461</f>
        <v>1.0606267813333332</v>
      </c>
    </row>
    <row r="462" spans="1:13" ht="12.75">
      <c r="A462" s="69">
        <f aca="true" t="shared" si="98" ref="A462:A472">A461+1</f>
        <v>2</v>
      </c>
      <c r="B462" s="9" t="s">
        <v>300</v>
      </c>
      <c r="C462" s="91">
        <v>95</v>
      </c>
      <c r="D462" s="10">
        <v>49.77</v>
      </c>
      <c r="E462" s="10">
        <v>38.22</v>
      </c>
      <c r="F462" s="10">
        <f t="shared" si="94"/>
        <v>11.54244</v>
      </c>
      <c r="G462" s="10">
        <v>44.88</v>
      </c>
      <c r="H462" s="67">
        <f t="shared" si="92"/>
        <v>100.4760942</v>
      </c>
      <c r="I462" s="10">
        <f t="shared" si="95"/>
        <v>52.4993742</v>
      </c>
      <c r="J462" s="10">
        <f t="shared" si="91"/>
        <v>40.3221</v>
      </c>
      <c r="K462" s="10">
        <f t="shared" si="96"/>
        <v>12.1772742</v>
      </c>
      <c r="L462" s="111">
        <f t="shared" si="93"/>
        <v>47.97672</v>
      </c>
      <c r="M462" s="102">
        <f t="shared" si="97"/>
        <v>1.0576430968421053</v>
      </c>
    </row>
    <row r="463" spans="1:13" ht="12.75">
      <c r="A463" s="69">
        <f t="shared" si="98"/>
        <v>3</v>
      </c>
      <c r="B463" s="9" t="s">
        <v>301</v>
      </c>
      <c r="C463" s="91">
        <v>66</v>
      </c>
      <c r="D463" s="10">
        <f>E463+F463</f>
        <v>34.55508</v>
      </c>
      <c r="E463" s="10">
        <v>26.54</v>
      </c>
      <c r="F463" s="10">
        <f t="shared" si="94"/>
        <v>8.01508</v>
      </c>
      <c r="G463" s="10">
        <v>31.17</v>
      </c>
      <c r="H463" s="67">
        <f t="shared" si="92"/>
        <v>69.7763394</v>
      </c>
      <c r="I463" s="10">
        <f t="shared" si="95"/>
        <v>36.4556094</v>
      </c>
      <c r="J463" s="10">
        <f t="shared" si="91"/>
        <v>27.999699999999997</v>
      </c>
      <c r="K463" s="10">
        <f t="shared" si="96"/>
        <v>8.4559094</v>
      </c>
      <c r="L463" s="111">
        <f t="shared" si="93"/>
        <v>33.32073</v>
      </c>
      <c r="M463" s="102">
        <f t="shared" si="97"/>
        <v>1.0572172636363637</v>
      </c>
    </row>
    <row r="464" spans="1:13" ht="12.75">
      <c r="A464" s="69">
        <f t="shared" si="98"/>
        <v>4</v>
      </c>
      <c r="B464" s="12" t="s">
        <v>302</v>
      </c>
      <c r="C464" s="91">
        <v>35.3</v>
      </c>
      <c r="D464" s="10">
        <v>17.61</v>
      </c>
      <c r="E464" s="10">
        <v>14.33</v>
      </c>
      <c r="F464" s="10">
        <f t="shared" si="94"/>
        <v>4.32766</v>
      </c>
      <c r="G464" s="10">
        <v>16.83</v>
      </c>
      <c r="H464" s="67">
        <v>37.5</v>
      </c>
      <c r="I464" s="10">
        <f t="shared" si="95"/>
        <v>19.6838313</v>
      </c>
      <c r="J464" s="10">
        <f t="shared" si="91"/>
        <v>15.11815</v>
      </c>
      <c r="K464" s="10">
        <f t="shared" si="96"/>
        <v>4.5656813</v>
      </c>
      <c r="L464" s="111">
        <f t="shared" si="93"/>
        <v>17.991269999999997</v>
      </c>
      <c r="M464" s="117">
        <f t="shared" si="97"/>
        <v>1.0623229461756374</v>
      </c>
    </row>
    <row r="465" spans="1:13" ht="12.75">
      <c r="A465" s="69">
        <f t="shared" si="98"/>
        <v>5</v>
      </c>
      <c r="B465" s="12" t="s">
        <v>303</v>
      </c>
      <c r="C465" s="91">
        <v>43</v>
      </c>
      <c r="D465" s="10">
        <f>E465+F465</f>
        <v>22.81104</v>
      </c>
      <c r="E465" s="10">
        <v>17.52</v>
      </c>
      <c r="F465" s="10">
        <f t="shared" si="94"/>
        <v>5.29104</v>
      </c>
      <c r="G465" s="10">
        <v>20.57</v>
      </c>
      <c r="H465" s="67">
        <v>45.5</v>
      </c>
      <c r="I465" s="10">
        <f t="shared" si="95"/>
        <v>24.0656472</v>
      </c>
      <c r="J465" s="10">
        <f t="shared" si="91"/>
        <v>18.4836</v>
      </c>
      <c r="K465" s="10">
        <f t="shared" si="96"/>
        <v>5.5820472</v>
      </c>
      <c r="L465" s="111">
        <f t="shared" si="93"/>
        <v>21.98933</v>
      </c>
      <c r="M465" s="117">
        <f t="shared" si="97"/>
        <v>1.058139534883721</v>
      </c>
    </row>
    <row r="466" spans="1:13" ht="12.75">
      <c r="A466" s="69">
        <f t="shared" si="98"/>
        <v>6</v>
      </c>
      <c r="B466" s="12" t="s">
        <v>436</v>
      </c>
      <c r="C466" s="91">
        <v>95</v>
      </c>
      <c r="D466" s="10">
        <v>49.77</v>
      </c>
      <c r="E466" s="10">
        <v>38.22</v>
      </c>
      <c r="F466" s="10">
        <f t="shared" si="94"/>
        <v>11.54244</v>
      </c>
      <c r="G466" s="10">
        <v>44.88</v>
      </c>
      <c r="H466" s="67">
        <f t="shared" si="92"/>
        <v>100.4760942</v>
      </c>
      <c r="I466" s="10">
        <f t="shared" si="95"/>
        <v>52.4993742</v>
      </c>
      <c r="J466" s="10">
        <f t="shared" si="91"/>
        <v>40.3221</v>
      </c>
      <c r="K466" s="10">
        <f t="shared" si="96"/>
        <v>12.1772742</v>
      </c>
      <c r="L466" s="111">
        <f t="shared" si="93"/>
        <v>47.97672</v>
      </c>
      <c r="M466" s="102">
        <f t="shared" si="97"/>
        <v>1.0576430968421053</v>
      </c>
    </row>
    <row r="467" spans="1:13" ht="12.75">
      <c r="A467" s="69">
        <f t="shared" si="98"/>
        <v>7</v>
      </c>
      <c r="B467" s="12" t="s">
        <v>304</v>
      </c>
      <c r="C467" s="91">
        <v>46</v>
      </c>
      <c r="D467" s="10">
        <f>E467+F467</f>
        <v>24.191159999999996</v>
      </c>
      <c r="E467" s="10">
        <v>18.58</v>
      </c>
      <c r="F467" s="10">
        <f t="shared" si="94"/>
        <v>5.611159999999999</v>
      </c>
      <c r="G467" s="10">
        <v>21.81</v>
      </c>
      <c r="H467" s="67">
        <f t="shared" si="92"/>
        <v>48.83656379999999</v>
      </c>
      <c r="I467" s="10">
        <f t="shared" si="95"/>
        <v>25.521673799999995</v>
      </c>
      <c r="J467" s="10">
        <f t="shared" si="91"/>
        <v>19.601899999999997</v>
      </c>
      <c r="K467" s="10">
        <f t="shared" si="96"/>
        <v>5.919773799999999</v>
      </c>
      <c r="L467" s="111">
        <f t="shared" si="93"/>
        <v>23.31489</v>
      </c>
      <c r="M467" s="102">
        <f t="shared" si="97"/>
        <v>1.0616644304347824</v>
      </c>
    </row>
    <row r="468" spans="1:13" ht="12.75">
      <c r="A468" s="69">
        <f t="shared" si="98"/>
        <v>8</v>
      </c>
      <c r="B468" s="12" t="s">
        <v>305</v>
      </c>
      <c r="C468" s="91">
        <v>104</v>
      </c>
      <c r="D468" s="10">
        <v>54.6</v>
      </c>
      <c r="E468" s="10">
        <v>41.93</v>
      </c>
      <c r="F468" s="10">
        <f t="shared" si="94"/>
        <v>12.66286</v>
      </c>
      <c r="G468" s="10">
        <v>49.24</v>
      </c>
      <c r="H468" s="67">
        <f t="shared" si="92"/>
        <v>110.2330273</v>
      </c>
      <c r="I468" s="10">
        <f t="shared" si="95"/>
        <v>57.595467299999996</v>
      </c>
      <c r="J468" s="10">
        <f t="shared" si="91"/>
        <v>44.236149999999995</v>
      </c>
      <c r="K468" s="10">
        <f t="shared" si="96"/>
        <v>13.359317299999999</v>
      </c>
      <c r="L468" s="111">
        <f t="shared" si="93"/>
        <v>52.63756</v>
      </c>
      <c r="M468" s="102">
        <f t="shared" si="97"/>
        <v>1.0599329548076923</v>
      </c>
    </row>
    <row r="469" spans="1:13" ht="12.75">
      <c r="A469" s="69">
        <f t="shared" si="98"/>
        <v>9</v>
      </c>
      <c r="B469" s="12" t="s">
        <v>306</v>
      </c>
      <c r="C469" s="91">
        <v>120</v>
      </c>
      <c r="D469" s="10">
        <f>E469+F469</f>
        <v>62.886599999999994</v>
      </c>
      <c r="E469" s="10">
        <v>48.3</v>
      </c>
      <c r="F469" s="10">
        <f t="shared" si="94"/>
        <v>14.586599999999999</v>
      </c>
      <c r="G469" s="10">
        <v>56.72</v>
      </c>
      <c r="H469" s="67">
        <f t="shared" si="92"/>
        <v>126.97904299999999</v>
      </c>
      <c r="I469" s="10">
        <f t="shared" si="95"/>
        <v>66.34536299999999</v>
      </c>
      <c r="J469" s="10">
        <f t="shared" si="91"/>
        <v>50.95649999999999</v>
      </c>
      <c r="K469" s="10">
        <f t="shared" si="96"/>
        <v>15.388862999999997</v>
      </c>
      <c r="L469" s="111">
        <f t="shared" si="93"/>
        <v>60.63368</v>
      </c>
      <c r="M469" s="102">
        <f t="shared" si="97"/>
        <v>1.0581586916666665</v>
      </c>
    </row>
    <row r="470" spans="1:13" ht="12.75">
      <c r="A470" s="69">
        <f t="shared" si="98"/>
        <v>10</v>
      </c>
      <c r="B470" s="12" t="s">
        <v>307</v>
      </c>
      <c r="C470" s="91">
        <v>95</v>
      </c>
      <c r="D470" s="10">
        <v>49.77</v>
      </c>
      <c r="E470" s="10">
        <v>38.22</v>
      </c>
      <c r="F470" s="10">
        <f t="shared" si="94"/>
        <v>11.54244</v>
      </c>
      <c r="G470" s="10">
        <v>44.88</v>
      </c>
      <c r="H470" s="67">
        <f t="shared" si="92"/>
        <v>100.4760942</v>
      </c>
      <c r="I470" s="10">
        <f t="shared" si="95"/>
        <v>52.4993742</v>
      </c>
      <c r="J470" s="10">
        <f t="shared" si="91"/>
        <v>40.3221</v>
      </c>
      <c r="K470" s="10">
        <f t="shared" si="96"/>
        <v>12.1772742</v>
      </c>
      <c r="L470" s="111">
        <f t="shared" si="93"/>
        <v>47.97672</v>
      </c>
      <c r="M470" s="102">
        <f t="shared" si="97"/>
        <v>1.0576430968421053</v>
      </c>
    </row>
    <row r="471" spans="1:13" ht="12.75">
      <c r="A471" s="69">
        <f t="shared" si="98"/>
        <v>11</v>
      </c>
      <c r="B471" s="12" t="s">
        <v>437</v>
      </c>
      <c r="C471" s="91">
        <v>95</v>
      </c>
      <c r="D471" s="10">
        <v>49.77</v>
      </c>
      <c r="E471" s="10">
        <v>38.22</v>
      </c>
      <c r="F471" s="10">
        <f t="shared" si="94"/>
        <v>11.54244</v>
      </c>
      <c r="G471" s="10">
        <v>44.88</v>
      </c>
      <c r="H471" s="67">
        <f t="shared" si="92"/>
        <v>100.4760942</v>
      </c>
      <c r="I471" s="10">
        <f t="shared" si="95"/>
        <v>52.4993742</v>
      </c>
      <c r="J471" s="10">
        <f t="shared" si="91"/>
        <v>40.3221</v>
      </c>
      <c r="K471" s="10">
        <f t="shared" si="96"/>
        <v>12.1772742</v>
      </c>
      <c r="L471" s="111">
        <f t="shared" si="93"/>
        <v>47.97672</v>
      </c>
      <c r="M471" s="102">
        <f t="shared" si="97"/>
        <v>1.0576430968421053</v>
      </c>
    </row>
    <row r="472" spans="1:13" ht="12.75">
      <c r="A472" s="69">
        <f t="shared" si="98"/>
        <v>12</v>
      </c>
      <c r="B472" s="12" t="s">
        <v>438</v>
      </c>
      <c r="C472" s="91">
        <v>95</v>
      </c>
      <c r="D472" s="10">
        <v>49.77</v>
      </c>
      <c r="E472" s="10">
        <v>38.22</v>
      </c>
      <c r="F472" s="10">
        <f t="shared" si="94"/>
        <v>11.54244</v>
      </c>
      <c r="G472" s="10">
        <v>44.88</v>
      </c>
      <c r="H472" s="67">
        <f t="shared" si="92"/>
        <v>100.4760942</v>
      </c>
      <c r="I472" s="10">
        <f t="shared" si="95"/>
        <v>52.4993742</v>
      </c>
      <c r="J472" s="10">
        <f t="shared" si="91"/>
        <v>40.3221</v>
      </c>
      <c r="K472" s="10">
        <f t="shared" si="96"/>
        <v>12.1772742</v>
      </c>
      <c r="L472" s="111">
        <f t="shared" si="93"/>
        <v>47.97672</v>
      </c>
      <c r="M472" s="102">
        <f t="shared" si="97"/>
        <v>1.0576430968421053</v>
      </c>
    </row>
    <row r="473" spans="1:13" ht="12.75">
      <c r="A473" s="69"/>
      <c r="B473" s="13" t="s">
        <v>267</v>
      </c>
      <c r="C473" s="91"/>
      <c r="D473" s="10"/>
      <c r="E473" s="10"/>
      <c r="F473" s="10"/>
      <c r="G473" s="10"/>
      <c r="H473" s="67"/>
      <c r="I473" s="10"/>
      <c r="J473" s="10"/>
      <c r="K473" s="10"/>
      <c r="L473" s="111"/>
      <c r="M473" s="102"/>
    </row>
    <row r="474" spans="1:13" ht="12.75">
      <c r="A474" s="69">
        <f>1</f>
        <v>1</v>
      </c>
      <c r="B474" s="12" t="s">
        <v>308</v>
      </c>
      <c r="C474" s="91">
        <v>110</v>
      </c>
      <c r="D474" s="10">
        <f>E474+F474</f>
        <v>58.056180000000005</v>
      </c>
      <c r="E474" s="10">
        <v>44.59</v>
      </c>
      <c r="F474" s="10">
        <f>E474*30.2%</f>
        <v>13.466180000000001</v>
      </c>
      <c r="G474" s="10">
        <v>52.35</v>
      </c>
      <c r="H474" s="67">
        <v>116.7</v>
      </c>
      <c r="I474" s="10">
        <f>J474+K474</f>
        <v>61.2492699</v>
      </c>
      <c r="J474" s="10">
        <f t="shared" si="91"/>
        <v>47.04245</v>
      </c>
      <c r="K474" s="10">
        <f t="shared" si="96"/>
        <v>14.206819900000001</v>
      </c>
      <c r="L474" s="111">
        <f t="shared" si="93"/>
        <v>55.96215</v>
      </c>
      <c r="M474" s="117">
        <f t="shared" si="97"/>
        <v>1.060909090909091</v>
      </c>
    </row>
    <row r="475" spans="1:13" ht="12.75">
      <c r="A475" s="69">
        <f>A474+1</f>
        <v>2</v>
      </c>
      <c r="B475" s="12" t="s">
        <v>309</v>
      </c>
      <c r="C475" s="91">
        <v>110</v>
      </c>
      <c r="D475" s="10">
        <f>E475+F475</f>
        <v>58.056180000000005</v>
      </c>
      <c r="E475" s="10">
        <v>44.59</v>
      </c>
      <c r="F475" s="10">
        <f>E475*30.2%</f>
        <v>13.466180000000001</v>
      </c>
      <c r="G475" s="10">
        <v>52.35</v>
      </c>
      <c r="H475" s="67">
        <v>116.7</v>
      </c>
      <c r="I475" s="10">
        <f>J475+K475</f>
        <v>61.2492699</v>
      </c>
      <c r="J475" s="10">
        <f t="shared" si="91"/>
        <v>47.04245</v>
      </c>
      <c r="K475" s="10">
        <f t="shared" si="96"/>
        <v>14.206819900000001</v>
      </c>
      <c r="L475" s="111">
        <f t="shared" si="93"/>
        <v>55.96215</v>
      </c>
      <c r="M475" s="117">
        <f t="shared" si="97"/>
        <v>1.060909090909091</v>
      </c>
    </row>
    <row r="476" spans="1:13" ht="12.75">
      <c r="A476" s="69">
        <f>A475+1</f>
        <v>3</v>
      </c>
      <c r="B476" s="12" t="s">
        <v>310</v>
      </c>
      <c r="C476" s="91">
        <v>172</v>
      </c>
      <c r="D476" s="10">
        <f>E476+F476</f>
        <v>90.55409999999999</v>
      </c>
      <c r="E476" s="10">
        <v>69.55</v>
      </c>
      <c r="F476" s="10">
        <f>E476*30.2%</f>
        <v>21.004099999999998</v>
      </c>
      <c r="G476" s="10">
        <v>81.65</v>
      </c>
      <c r="H476" s="67">
        <f t="shared" si="92"/>
        <v>182.8184255</v>
      </c>
      <c r="I476" s="10">
        <f>J476+K476</f>
        <v>95.53457549999999</v>
      </c>
      <c r="J476" s="10">
        <f t="shared" si="91"/>
        <v>73.37525</v>
      </c>
      <c r="K476" s="10">
        <f t="shared" si="96"/>
        <v>22.159325499999998</v>
      </c>
      <c r="L476" s="111">
        <f t="shared" si="93"/>
        <v>87.28385</v>
      </c>
      <c r="M476" s="102">
        <f t="shared" si="97"/>
        <v>1.0628978226744186</v>
      </c>
    </row>
    <row r="477" spans="1:13" ht="12.75">
      <c r="A477" s="69">
        <f>A476+1</f>
        <v>4</v>
      </c>
      <c r="B477" s="12" t="s">
        <v>311</v>
      </c>
      <c r="C477" s="91">
        <v>124</v>
      </c>
      <c r="D477" s="10">
        <v>64.98</v>
      </c>
      <c r="E477" s="10">
        <v>49.9</v>
      </c>
      <c r="F477" s="10">
        <f>E477*30.2%</f>
        <v>15.069799999999999</v>
      </c>
      <c r="G477" s="10">
        <v>58.59</v>
      </c>
      <c r="H477" s="67">
        <f t="shared" si="92"/>
        <v>131.175849</v>
      </c>
      <c r="I477" s="10">
        <f>J477+K477</f>
        <v>68.543139</v>
      </c>
      <c r="J477" s="10">
        <f t="shared" si="91"/>
        <v>52.644499999999994</v>
      </c>
      <c r="K477" s="10">
        <f t="shared" si="96"/>
        <v>15.898638999999998</v>
      </c>
      <c r="L477" s="111">
        <f t="shared" si="93"/>
        <v>62.63271</v>
      </c>
      <c r="M477" s="102">
        <f t="shared" si="97"/>
        <v>1.05786975</v>
      </c>
    </row>
    <row r="478" spans="1:13" ht="12.75">
      <c r="A478" s="69">
        <f>A477+1</f>
        <v>5</v>
      </c>
      <c r="B478" s="12" t="s">
        <v>312</v>
      </c>
      <c r="C478" s="91">
        <v>44.8</v>
      </c>
      <c r="D478" s="10">
        <f>E478+F478</f>
        <v>23.5011</v>
      </c>
      <c r="E478" s="10">
        <v>18.05</v>
      </c>
      <c r="F478" s="10">
        <f>E478*30.2%</f>
        <v>5.4511</v>
      </c>
      <c r="G478" s="10">
        <v>21.2</v>
      </c>
      <c r="H478" s="67">
        <v>47.4</v>
      </c>
      <c r="I478" s="10">
        <f>J478+K478</f>
        <v>24.793660499999998</v>
      </c>
      <c r="J478" s="10">
        <f t="shared" si="91"/>
        <v>19.042749999999998</v>
      </c>
      <c r="K478" s="10">
        <f t="shared" si="96"/>
        <v>5.750910499999999</v>
      </c>
      <c r="L478" s="111">
        <f t="shared" si="93"/>
        <v>22.662799999999997</v>
      </c>
      <c r="M478" s="117">
        <f t="shared" si="97"/>
        <v>1.0580357142857144</v>
      </c>
    </row>
    <row r="479" spans="1:13" ht="12.75">
      <c r="A479" s="69"/>
      <c r="B479" s="13" t="s">
        <v>313</v>
      </c>
      <c r="C479" s="91"/>
      <c r="D479" s="10"/>
      <c r="E479" s="10"/>
      <c r="F479" s="10"/>
      <c r="G479" s="10"/>
      <c r="H479" s="67"/>
      <c r="I479" s="10"/>
      <c r="J479" s="10"/>
      <c r="K479" s="10"/>
      <c r="L479" s="111"/>
      <c r="M479" s="102"/>
    </row>
    <row r="480" spans="1:13" ht="12.75">
      <c r="A480" s="69">
        <v>1</v>
      </c>
      <c r="B480" s="12" t="s">
        <v>314</v>
      </c>
      <c r="C480" s="91">
        <v>121</v>
      </c>
      <c r="D480" s="10">
        <f>E480+F480</f>
        <v>63.57666</v>
      </c>
      <c r="E480" s="10">
        <v>48.83</v>
      </c>
      <c r="F480" s="10">
        <f>E480*30.2%</f>
        <v>14.746659999999999</v>
      </c>
      <c r="G480" s="10">
        <v>57.35</v>
      </c>
      <c r="H480" s="67">
        <f t="shared" si="92"/>
        <v>128.38052629999999</v>
      </c>
      <c r="I480" s="10">
        <f>J480+K480</f>
        <v>67.07337629999999</v>
      </c>
      <c r="J480" s="10">
        <f t="shared" si="91"/>
        <v>51.515649999999994</v>
      </c>
      <c r="K480" s="10">
        <f t="shared" si="96"/>
        <v>15.557726299999997</v>
      </c>
      <c r="L480" s="111">
        <f t="shared" si="93"/>
        <v>61.30715</v>
      </c>
      <c r="M480" s="102">
        <f t="shared" si="97"/>
        <v>1.0609960851239668</v>
      </c>
    </row>
    <row r="481" spans="1:13" ht="12.75">
      <c r="A481" s="69"/>
      <c r="B481" s="13" t="s">
        <v>315</v>
      </c>
      <c r="C481" s="91"/>
      <c r="D481" s="10"/>
      <c r="E481" s="10"/>
      <c r="F481" s="10"/>
      <c r="G481" s="10"/>
      <c r="H481" s="67"/>
      <c r="I481" s="10"/>
      <c r="J481" s="10"/>
      <c r="K481" s="10"/>
      <c r="L481" s="111"/>
      <c r="M481" s="102"/>
    </row>
    <row r="482" spans="1:13" ht="12.75">
      <c r="A482" s="69">
        <v>1</v>
      </c>
      <c r="B482" s="12" t="s">
        <v>316</v>
      </c>
      <c r="C482" s="91">
        <v>125</v>
      </c>
      <c r="D482" s="10">
        <v>65.67</v>
      </c>
      <c r="E482" s="10">
        <v>50.43</v>
      </c>
      <c r="F482" s="10">
        <f aca="true" t="shared" si="99" ref="F482:F490">E482*30.2%</f>
        <v>15.229859999999999</v>
      </c>
      <c r="G482" s="10">
        <v>59.21</v>
      </c>
      <c r="H482" s="67">
        <f t="shared" si="92"/>
        <v>132.5666423</v>
      </c>
      <c r="I482" s="10">
        <f aca="true" t="shared" si="100" ref="I482:I490">J482+K482</f>
        <v>69.2711523</v>
      </c>
      <c r="J482" s="10">
        <f t="shared" si="91"/>
        <v>53.203649999999996</v>
      </c>
      <c r="K482" s="10">
        <f t="shared" si="96"/>
        <v>16.067502299999997</v>
      </c>
      <c r="L482" s="111">
        <f t="shared" si="93"/>
        <v>63.29549</v>
      </c>
      <c r="M482" s="102">
        <f t="shared" si="97"/>
        <v>1.0605331384</v>
      </c>
    </row>
    <row r="483" spans="1:13" ht="12.75">
      <c r="A483" s="69">
        <f aca="true" t="shared" si="101" ref="A483:A490">A482+1</f>
        <v>2</v>
      </c>
      <c r="B483" s="12" t="s">
        <v>317</v>
      </c>
      <c r="C483" s="91">
        <v>160</v>
      </c>
      <c r="D483" s="10">
        <f>E483+F483</f>
        <v>84.33054</v>
      </c>
      <c r="E483" s="10">
        <v>64.77</v>
      </c>
      <c r="F483" s="10">
        <f t="shared" si="99"/>
        <v>19.56054</v>
      </c>
      <c r="G483" s="10">
        <v>76.05</v>
      </c>
      <c r="H483" s="67">
        <f t="shared" si="92"/>
        <v>170.26616969999998</v>
      </c>
      <c r="I483" s="10">
        <f t="shared" si="100"/>
        <v>88.96871969999998</v>
      </c>
      <c r="J483" s="10">
        <f aca="true" t="shared" si="102" ref="J483:J545">E483*1.055</f>
        <v>68.33234999999999</v>
      </c>
      <c r="K483" s="10">
        <f t="shared" si="96"/>
        <v>20.636369699999996</v>
      </c>
      <c r="L483" s="111">
        <f t="shared" si="93"/>
        <v>81.29745</v>
      </c>
      <c r="M483" s="102">
        <f t="shared" si="97"/>
        <v>1.064163560625</v>
      </c>
    </row>
    <row r="484" spans="1:13" ht="12.75">
      <c r="A484" s="69">
        <f t="shared" si="101"/>
        <v>3</v>
      </c>
      <c r="B484" s="12" t="s">
        <v>318</v>
      </c>
      <c r="C484" s="91">
        <v>135</v>
      </c>
      <c r="D484" s="10">
        <v>71.19</v>
      </c>
      <c r="E484" s="10">
        <v>54.67</v>
      </c>
      <c r="F484" s="10">
        <f t="shared" si="99"/>
        <v>16.51034</v>
      </c>
      <c r="G484" s="10">
        <v>64.21</v>
      </c>
      <c r="H484" s="67">
        <f t="shared" si="92"/>
        <v>143.7357487</v>
      </c>
      <c r="I484" s="10">
        <f t="shared" si="100"/>
        <v>75.0952587</v>
      </c>
      <c r="J484" s="10">
        <f t="shared" si="102"/>
        <v>57.67685</v>
      </c>
      <c r="K484" s="10">
        <f t="shared" si="96"/>
        <v>17.4184087</v>
      </c>
      <c r="L484" s="111">
        <f t="shared" si="93"/>
        <v>68.64048999999999</v>
      </c>
      <c r="M484" s="102">
        <f t="shared" si="97"/>
        <v>1.0647092496296295</v>
      </c>
    </row>
    <row r="485" spans="1:13" ht="12.75">
      <c r="A485" s="69">
        <f t="shared" si="101"/>
        <v>4</v>
      </c>
      <c r="B485" s="12" t="s">
        <v>319</v>
      </c>
      <c r="C485" s="91">
        <v>135</v>
      </c>
      <c r="D485" s="10">
        <v>71.19</v>
      </c>
      <c r="E485" s="10">
        <v>54.67</v>
      </c>
      <c r="F485" s="10">
        <f t="shared" si="99"/>
        <v>16.51034</v>
      </c>
      <c r="G485" s="10">
        <v>64.21</v>
      </c>
      <c r="H485" s="67">
        <f t="shared" si="92"/>
        <v>143.7357487</v>
      </c>
      <c r="I485" s="10">
        <f t="shared" si="100"/>
        <v>75.0952587</v>
      </c>
      <c r="J485" s="10">
        <f t="shared" si="102"/>
        <v>57.67685</v>
      </c>
      <c r="K485" s="10">
        <f t="shared" si="96"/>
        <v>17.4184087</v>
      </c>
      <c r="L485" s="111">
        <f t="shared" si="93"/>
        <v>68.64048999999999</v>
      </c>
      <c r="M485" s="102">
        <f t="shared" si="97"/>
        <v>1.0647092496296295</v>
      </c>
    </row>
    <row r="486" spans="1:13" ht="12.75">
      <c r="A486" s="69">
        <f t="shared" si="101"/>
        <v>5</v>
      </c>
      <c r="B486" s="12" t="s">
        <v>320</v>
      </c>
      <c r="C486" s="91">
        <v>135</v>
      </c>
      <c r="D486" s="10">
        <v>71.19</v>
      </c>
      <c r="E486" s="10">
        <v>54.67</v>
      </c>
      <c r="F486" s="10">
        <f t="shared" si="99"/>
        <v>16.51034</v>
      </c>
      <c r="G486" s="10">
        <v>64.21</v>
      </c>
      <c r="H486" s="67">
        <f t="shared" si="92"/>
        <v>143.7357487</v>
      </c>
      <c r="I486" s="10">
        <f t="shared" si="100"/>
        <v>75.0952587</v>
      </c>
      <c r="J486" s="10">
        <f t="shared" si="102"/>
        <v>57.67685</v>
      </c>
      <c r="K486" s="10">
        <f t="shared" si="96"/>
        <v>17.4184087</v>
      </c>
      <c r="L486" s="111">
        <f t="shared" si="93"/>
        <v>68.64048999999999</v>
      </c>
      <c r="M486" s="102">
        <f t="shared" si="97"/>
        <v>1.0647092496296295</v>
      </c>
    </row>
    <row r="487" spans="1:13" ht="12.75">
      <c r="A487" s="69">
        <f t="shared" si="101"/>
        <v>6</v>
      </c>
      <c r="B487" s="12" t="s">
        <v>321</v>
      </c>
      <c r="C487" s="91">
        <v>158</v>
      </c>
      <c r="D487" s="10">
        <f>E487+F487</f>
        <v>82.95042000000001</v>
      </c>
      <c r="E487" s="10">
        <v>63.71</v>
      </c>
      <c r="F487" s="10">
        <f t="shared" si="99"/>
        <v>19.24042</v>
      </c>
      <c r="G487" s="10">
        <v>74.79</v>
      </c>
      <c r="H487" s="67">
        <f t="shared" si="92"/>
        <v>167.46320310000002</v>
      </c>
      <c r="I487" s="10">
        <f t="shared" si="100"/>
        <v>87.5126931</v>
      </c>
      <c r="J487" s="10">
        <f t="shared" si="102"/>
        <v>67.21405</v>
      </c>
      <c r="K487" s="10">
        <f t="shared" si="96"/>
        <v>20.2986431</v>
      </c>
      <c r="L487" s="111">
        <f t="shared" si="93"/>
        <v>79.95051000000001</v>
      </c>
      <c r="M487" s="102">
        <f t="shared" si="97"/>
        <v>1.0598936905063292</v>
      </c>
    </row>
    <row r="488" spans="1:13" ht="12.75">
      <c r="A488" s="69">
        <f t="shared" si="101"/>
        <v>7</v>
      </c>
      <c r="B488" s="12" t="s">
        <v>322</v>
      </c>
      <c r="C488" s="91">
        <v>160</v>
      </c>
      <c r="D488" s="10">
        <f>E488+F488</f>
        <v>84.33054</v>
      </c>
      <c r="E488" s="10">
        <v>64.77</v>
      </c>
      <c r="F488" s="10">
        <f t="shared" si="99"/>
        <v>19.56054</v>
      </c>
      <c r="G488" s="10">
        <v>76.05</v>
      </c>
      <c r="H488" s="67">
        <f t="shared" si="92"/>
        <v>170.26616969999998</v>
      </c>
      <c r="I488" s="10">
        <f t="shared" si="100"/>
        <v>88.96871969999998</v>
      </c>
      <c r="J488" s="10">
        <f t="shared" si="102"/>
        <v>68.33234999999999</v>
      </c>
      <c r="K488" s="10">
        <f t="shared" si="96"/>
        <v>20.636369699999996</v>
      </c>
      <c r="L488" s="111">
        <f t="shared" si="93"/>
        <v>81.29745</v>
      </c>
      <c r="M488" s="102">
        <f t="shared" si="97"/>
        <v>1.064163560625</v>
      </c>
    </row>
    <row r="489" spans="1:13" ht="12.75">
      <c r="A489" s="69">
        <f t="shared" si="101"/>
        <v>8</v>
      </c>
      <c r="B489" s="12" t="s">
        <v>323</v>
      </c>
      <c r="C489" s="91">
        <v>230</v>
      </c>
      <c r="D489" s="10">
        <v>120.95</v>
      </c>
      <c r="E489" s="10">
        <v>92.9</v>
      </c>
      <c r="F489" s="10">
        <f t="shared" si="99"/>
        <v>28.0558</v>
      </c>
      <c r="G489" s="10">
        <v>109.07</v>
      </c>
      <c r="H489" s="67">
        <f t="shared" si="92"/>
        <v>244.20419900000002</v>
      </c>
      <c r="I489" s="10">
        <f t="shared" si="100"/>
        <v>127.60836900000001</v>
      </c>
      <c r="J489" s="10">
        <f t="shared" si="102"/>
        <v>98.0095</v>
      </c>
      <c r="K489" s="10">
        <f t="shared" si="96"/>
        <v>29.598869</v>
      </c>
      <c r="L489" s="111">
        <f t="shared" si="93"/>
        <v>116.59582999999999</v>
      </c>
      <c r="M489" s="102">
        <f t="shared" si="97"/>
        <v>1.0617573869565218</v>
      </c>
    </row>
    <row r="490" spans="1:13" ht="12.75">
      <c r="A490" s="69">
        <f t="shared" si="101"/>
        <v>9</v>
      </c>
      <c r="B490" s="12" t="s">
        <v>324</v>
      </c>
      <c r="C490" s="91">
        <v>131.2</v>
      </c>
      <c r="D490" s="10">
        <v>69.12</v>
      </c>
      <c r="E490" s="10">
        <v>53.08</v>
      </c>
      <c r="F490" s="10">
        <f t="shared" si="99"/>
        <v>16.03016</v>
      </c>
      <c r="G490" s="10">
        <v>62.33</v>
      </c>
      <c r="H490" s="67">
        <v>139.6</v>
      </c>
      <c r="I490" s="10">
        <f t="shared" si="100"/>
        <v>72.9112188</v>
      </c>
      <c r="J490" s="10">
        <f t="shared" si="102"/>
        <v>55.999399999999994</v>
      </c>
      <c r="K490" s="10">
        <f t="shared" si="96"/>
        <v>16.9118188</v>
      </c>
      <c r="L490" s="111">
        <f t="shared" si="93"/>
        <v>66.63077</v>
      </c>
      <c r="M490" s="117">
        <f t="shared" si="97"/>
        <v>1.0640243902439024</v>
      </c>
    </row>
    <row r="491" spans="1:13" ht="12.75">
      <c r="A491" s="69"/>
      <c r="B491" s="13" t="s">
        <v>325</v>
      </c>
      <c r="C491" s="91"/>
      <c r="D491" s="10"/>
      <c r="E491" s="10"/>
      <c r="F491" s="10"/>
      <c r="G491" s="10"/>
      <c r="H491" s="67"/>
      <c r="I491" s="10"/>
      <c r="J491" s="10"/>
      <c r="K491" s="10"/>
      <c r="L491" s="111"/>
      <c r="M491" s="102"/>
    </row>
    <row r="492" spans="1:13" ht="12.75">
      <c r="A492" s="69">
        <v>1</v>
      </c>
      <c r="B492" s="12" t="s">
        <v>326</v>
      </c>
      <c r="C492" s="91">
        <v>160</v>
      </c>
      <c r="D492" s="10">
        <f>E492+F492</f>
        <v>84.33054</v>
      </c>
      <c r="E492" s="10">
        <v>64.77</v>
      </c>
      <c r="F492" s="10">
        <f aca="true" t="shared" si="103" ref="F492:F498">E492*30.2%</f>
        <v>19.56054</v>
      </c>
      <c r="G492" s="10">
        <v>76.05</v>
      </c>
      <c r="H492" s="67">
        <f t="shared" si="92"/>
        <v>170.26616969999998</v>
      </c>
      <c r="I492" s="10">
        <f aca="true" t="shared" si="104" ref="I492:I498">J492+K492</f>
        <v>88.96871969999998</v>
      </c>
      <c r="J492" s="10">
        <f t="shared" si="102"/>
        <v>68.33234999999999</v>
      </c>
      <c r="K492" s="10">
        <f t="shared" si="96"/>
        <v>20.636369699999996</v>
      </c>
      <c r="L492" s="111">
        <f t="shared" si="93"/>
        <v>81.29745</v>
      </c>
      <c r="M492" s="102">
        <f t="shared" si="97"/>
        <v>1.064163560625</v>
      </c>
    </row>
    <row r="493" spans="1:13" ht="12.75">
      <c r="A493" s="69">
        <f aca="true" t="shared" si="105" ref="A493:A498">A492+1</f>
        <v>2</v>
      </c>
      <c r="B493" s="12" t="s">
        <v>327</v>
      </c>
      <c r="C493" s="91">
        <v>149</v>
      </c>
      <c r="D493" s="10">
        <v>78.1</v>
      </c>
      <c r="E493" s="10">
        <v>59.99</v>
      </c>
      <c r="F493" s="10">
        <f t="shared" si="103"/>
        <v>18.11698</v>
      </c>
      <c r="G493" s="10">
        <v>70.43</v>
      </c>
      <c r="H493" s="67">
        <f t="shared" si="92"/>
        <v>157.6925339</v>
      </c>
      <c r="I493" s="10">
        <f t="shared" si="104"/>
        <v>82.4028639</v>
      </c>
      <c r="J493" s="10">
        <f t="shared" si="102"/>
        <v>63.289449999999995</v>
      </c>
      <c r="K493" s="10">
        <f t="shared" si="96"/>
        <v>19.113413899999998</v>
      </c>
      <c r="L493" s="111">
        <f t="shared" si="93"/>
        <v>75.28967</v>
      </c>
      <c r="M493" s="102">
        <f t="shared" si="97"/>
        <v>1.0583391536912752</v>
      </c>
    </row>
    <row r="494" spans="1:13" ht="12.75">
      <c r="A494" s="69">
        <f t="shared" si="105"/>
        <v>3</v>
      </c>
      <c r="B494" s="12" t="s">
        <v>439</v>
      </c>
      <c r="C494" s="91">
        <v>231</v>
      </c>
      <c r="D494" s="10">
        <v>121.64</v>
      </c>
      <c r="E494" s="10">
        <v>93.43</v>
      </c>
      <c r="F494" s="10">
        <f t="shared" si="103"/>
        <v>28.215860000000003</v>
      </c>
      <c r="G494" s="10">
        <v>109.7</v>
      </c>
      <c r="H494" s="67">
        <f t="shared" si="92"/>
        <v>245.6056823</v>
      </c>
      <c r="I494" s="10">
        <f t="shared" si="104"/>
        <v>128.3363823</v>
      </c>
      <c r="J494" s="10">
        <f t="shared" si="102"/>
        <v>98.56865</v>
      </c>
      <c r="K494" s="10">
        <f t="shared" si="96"/>
        <v>29.767732300000002</v>
      </c>
      <c r="L494" s="111">
        <f t="shared" si="93"/>
        <v>117.2693</v>
      </c>
      <c r="M494" s="102">
        <f t="shared" si="97"/>
        <v>1.063228061904762</v>
      </c>
    </row>
    <row r="495" spans="1:13" ht="12.75">
      <c r="A495" s="69">
        <f t="shared" si="105"/>
        <v>4</v>
      </c>
      <c r="B495" s="12" t="s">
        <v>328</v>
      </c>
      <c r="C495" s="91">
        <v>155</v>
      </c>
      <c r="D495" s="10">
        <f>E495+F495</f>
        <v>81.5703</v>
      </c>
      <c r="E495" s="10">
        <v>62.65</v>
      </c>
      <c r="F495" s="10">
        <f t="shared" si="103"/>
        <v>18.920299999999997</v>
      </c>
      <c r="G495" s="10">
        <v>73.55</v>
      </c>
      <c r="H495" s="67">
        <f t="shared" si="92"/>
        <v>164.6816165</v>
      </c>
      <c r="I495" s="10">
        <f t="shared" si="104"/>
        <v>86.05666649999999</v>
      </c>
      <c r="J495" s="10">
        <f t="shared" si="102"/>
        <v>66.09575</v>
      </c>
      <c r="K495" s="10">
        <f t="shared" si="96"/>
        <v>19.9609165</v>
      </c>
      <c r="L495" s="111">
        <f t="shared" si="93"/>
        <v>78.62495</v>
      </c>
      <c r="M495" s="102">
        <f t="shared" si="97"/>
        <v>1.0624620419354838</v>
      </c>
    </row>
    <row r="496" spans="1:13" ht="12.75">
      <c r="A496" s="69">
        <f t="shared" si="105"/>
        <v>5</v>
      </c>
      <c r="B496" s="12" t="s">
        <v>440</v>
      </c>
      <c r="C496" s="91">
        <v>160</v>
      </c>
      <c r="D496" s="10">
        <f>E496+F496</f>
        <v>84.33054</v>
      </c>
      <c r="E496" s="10">
        <v>64.77</v>
      </c>
      <c r="F496" s="10">
        <f t="shared" si="103"/>
        <v>19.56054</v>
      </c>
      <c r="G496" s="10">
        <v>76.05</v>
      </c>
      <c r="H496" s="67">
        <f t="shared" si="92"/>
        <v>170.26616969999998</v>
      </c>
      <c r="I496" s="10">
        <f t="shared" si="104"/>
        <v>88.96871969999998</v>
      </c>
      <c r="J496" s="10">
        <f t="shared" si="102"/>
        <v>68.33234999999999</v>
      </c>
      <c r="K496" s="10">
        <f t="shared" si="96"/>
        <v>20.636369699999996</v>
      </c>
      <c r="L496" s="111">
        <f t="shared" si="93"/>
        <v>81.29745</v>
      </c>
      <c r="M496" s="102">
        <f t="shared" si="97"/>
        <v>1.064163560625</v>
      </c>
    </row>
    <row r="497" spans="1:13" ht="12.75">
      <c r="A497" s="69">
        <f t="shared" si="105"/>
        <v>6</v>
      </c>
      <c r="B497" s="12" t="s">
        <v>441</v>
      </c>
      <c r="C497" s="91">
        <v>193</v>
      </c>
      <c r="D497" s="10">
        <v>101.6</v>
      </c>
      <c r="E497" s="10">
        <v>78.04</v>
      </c>
      <c r="F497" s="10">
        <f t="shared" si="103"/>
        <v>23.568080000000002</v>
      </c>
      <c r="G497" s="10">
        <v>91.63</v>
      </c>
      <c r="H497" s="67">
        <f t="shared" si="92"/>
        <v>205.1489944</v>
      </c>
      <c r="I497" s="10">
        <f t="shared" si="104"/>
        <v>107.1965244</v>
      </c>
      <c r="J497" s="10">
        <f t="shared" si="102"/>
        <v>82.3322</v>
      </c>
      <c r="K497" s="10">
        <f t="shared" si="96"/>
        <v>24.8643244</v>
      </c>
      <c r="L497" s="111">
        <f t="shared" si="93"/>
        <v>97.95246999999999</v>
      </c>
      <c r="M497" s="102">
        <f t="shared" si="97"/>
        <v>1.0629481575129534</v>
      </c>
    </row>
    <row r="498" spans="1:13" ht="12.75">
      <c r="A498" s="69">
        <f t="shared" si="105"/>
        <v>7</v>
      </c>
      <c r="B498" s="12" t="s">
        <v>329</v>
      </c>
      <c r="C498" s="91">
        <v>44.9</v>
      </c>
      <c r="D498" s="10">
        <f>E498+F498</f>
        <v>23.5011</v>
      </c>
      <c r="E498" s="10">
        <v>18.05</v>
      </c>
      <c r="F498" s="10">
        <f t="shared" si="103"/>
        <v>5.4511</v>
      </c>
      <c r="G498" s="10">
        <v>21.2</v>
      </c>
      <c r="H498" s="67">
        <v>47.4</v>
      </c>
      <c r="I498" s="10">
        <f t="shared" si="104"/>
        <v>24.793660499999998</v>
      </c>
      <c r="J498" s="10">
        <f t="shared" si="102"/>
        <v>19.042749999999998</v>
      </c>
      <c r="K498" s="10">
        <f t="shared" si="96"/>
        <v>5.750910499999999</v>
      </c>
      <c r="L498" s="111">
        <f t="shared" si="93"/>
        <v>22.662799999999997</v>
      </c>
      <c r="M498" s="117">
        <f t="shared" si="97"/>
        <v>1.0556792873051224</v>
      </c>
    </row>
    <row r="499" spans="1:13" ht="12.75">
      <c r="A499" s="69"/>
      <c r="B499" s="13" t="s">
        <v>330</v>
      </c>
      <c r="C499" s="91"/>
      <c r="D499" s="10"/>
      <c r="E499" s="10"/>
      <c r="F499" s="10"/>
      <c r="G499" s="10"/>
      <c r="H499" s="67"/>
      <c r="I499" s="10"/>
      <c r="J499" s="10"/>
      <c r="K499" s="10"/>
      <c r="L499" s="111"/>
      <c r="M499" s="102"/>
    </row>
    <row r="500" spans="1:13" ht="12.75">
      <c r="A500" s="69">
        <v>1</v>
      </c>
      <c r="B500" s="12" t="s">
        <v>331</v>
      </c>
      <c r="C500" s="91">
        <v>369</v>
      </c>
      <c r="D500" s="10">
        <f>E500+F500</f>
        <v>194.21934</v>
      </c>
      <c r="E500" s="10">
        <v>149.17</v>
      </c>
      <c r="F500" s="10">
        <f aca="true" t="shared" si="106" ref="F500:F510">E500*30.2%</f>
        <v>45.049339999999994</v>
      </c>
      <c r="G500" s="10">
        <v>175.15</v>
      </c>
      <c r="H500" s="67">
        <f t="shared" si="92"/>
        <v>392.1367537</v>
      </c>
      <c r="I500" s="10">
        <f aca="true" t="shared" si="107" ref="I500:I510">J500+K500</f>
        <v>204.90140369999995</v>
      </c>
      <c r="J500" s="10">
        <f t="shared" si="102"/>
        <v>157.37434999999996</v>
      </c>
      <c r="K500" s="10">
        <f t="shared" si="96"/>
        <v>47.52705369999999</v>
      </c>
      <c r="L500" s="111">
        <f t="shared" si="93"/>
        <v>187.23535</v>
      </c>
      <c r="M500" s="102">
        <f t="shared" si="97"/>
        <v>1.0627012295392952</v>
      </c>
    </row>
    <row r="501" spans="1:13" ht="12.75">
      <c r="A501" s="69">
        <f aca="true" t="shared" si="108" ref="A501:A510">A500+1</f>
        <v>2</v>
      </c>
      <c r="B501" s="12" t="s">
        <v>332</v>
      </c>
      <c r="C501" s="91">
        <v>150</v>
      </c>
      <c r="D501" s="10">
        <v>78.79</v>
      </c>
      <c r="E501" s="10">
        <v>60.52</v>
      </c>
      <c r="F501" s="10">
        <f t="shared" si="106"/>
        <v>18.27704</v>
      </c>
      <c r="G501" s="10">
        <v>71.06</v>
      </c>
      <c r="H501" s="67">
        <f t="shared" si="92"/>
        <v>159.0940172</v>
      </c>
      <c r="I501" s="10">
        <f t="shared" si="107"/>
        <v>83.1308772</v>
      </c>
      <c r="J501" s="10">
        <f t="shared" si="102"/>
        <v>63.8486</v>
      </c>
      <c r="K501" s="10">
        <f t="shared" si="96"/>
        <v>19.2822772</v>
      </c>
      <c r="L501" s="111">
        <f t="shared" si="93"/>
        <v>75.96314</v>
      </c>
      <c r="M501" s="102">
        <f t="shared" si="97"/>
        <v>1.0606267813333332</v>
      </c>
    </row>
    <row r="502" spans="1:13" ht="12.75">
      <c r="A502" s="69">
        <f t="shared" si="108"/>
        <v>3</v>
      </c>
      <c r="B502" s="12" t="s">
        <v>333</v>
      </c>
      <c r="C502" s="91">
        <v>263</v>
      </c>
      <c r="D502" s="10">
        <f>E502+F502</f>
        <v>138.23334</v>
      </c>
      <c r="E502" s="10">
        <v>106.17</v>
      </c>
      <c r="F502" s="10">
        <f t="shared" si="106"/>
        <v>32.06334</v>
      </c>
      <c r="G502" s="10">
        <v>124.66</v>
      </c>
      <c r="H502" s="67">
        <f t="shared" si="92"/>
        <v>279.0977137</v>
      </c>
      <c r="I502" s="10">
        <f t="shared" si="107"/>
        <v>145.8361737</v>
      </c>
      <c r="J502" s="10">
        <f t="shared" si="102"/>
        <v>112.00935</v>
      </c>
      <c r="K502" s="10">
        <f t="shared" si="96"/>
        <v>33.8268237</v>
      </c>
      <c r="L502" s="111">
        <f t="shared" si="93"/>
        <v>133.26154</v>
      </c>
      <c r="M502" s="102">
        <f t="shared" si="97"/>
        <v>1.0612080368821293</v>
      </c>
    </row>
    <row r="503" spans="1:13" ht="12.75">
      <c r="A503" s="69">
        <f t="shared" si="108"/>
        <v>4</v>
      </c>
      <c r="B503" s="12" t="s">
        <v>334</v>
      </c>
      <c r="C503" s="91">
        <v>254</v>
      </c>
      <c r="D503" s="10">
        <f>E503+F503</f>
        <v>133.40292</v>
      </c>
      <c r="E503" s="10">
        <v>102.46</v>
      </c>
      <c r="F503" s="10">
        <f t="shared" si="106"/>
        <v>30.942919999999997</v>
      </c>
      <c r="G503" s="10">
        <v>120.3</v>
      </c>
      <c r="H503" s="67">
        <f t="shared" si="92"/>
        <v>269.34078059999996</v>
      </c>
      <c r="I503" s="10">
        <f t="shared" si="107"/>
        <v>140.74008059999997</v>
      </c>
      <c r="J503" s="10">
        <f t="shared" si="102"/>
        <v>108.09529999999998</v>
      </c>
      <c r="K503" s="10">
        <f t="shared" si="96"/>
        <v>32.64478059999999</v>
      </c>
      <c r="L503" s="111">
        <f t="shared" si="93"/>
        <v>128.6007</v>
      </c>
      <c r="M503" s="102">
        <f t="shared" si="97"/>
        <v>1.0603967740157478</v>
      </c>
    </row>
    <row r="504" spans="1:13" ht="12.75">
      <c r="A504" s="69">
        <f t="shared" si="108"/>
        <v>5</v>
      </c>
      <c r="B504" s="12" t="s">
        <v>335</v>
      </c>
      <c r="C504" s="91">
        <v>150</v>
      </c>
      <c r="D504" s="10">
        <v>78.79</v>
      </c>
      <c r="E504" s="10">
        <v>60.52</v>
      </c>
      <c r="F504" s="10">
        <f t="shared" si="106"/>
        <v>18.27704</v>
      </c>
      <c r="G504" s="10">
        <v>71.06</v>
      </c>
      <c r="H504" s="67">
        <f t="shared" si="92"/>
        <v>159.0940172</v>
      </c>
      <c r="I504" s="10">
        <f t="shared" si="107"/>
        <v>83.1308772</v>
      </c>
      <c r="J504" s="10">
        <f t="shared" si="102"/>
        <v>63.8486</v>
      </c>
      <c r="K504" s="10">
        <f t="shared" si="96"/>
        <v>19.2822772</v>
      </c>
      <c r="L504" s="111">
        <f t="shared" si="93"/>
        <v>75.96314</v>
      </c>
      <c r="M504" s="102">
        <f t="shared" si="97"/>
        <v>1.0606267813333332</v>
      </c>
    </row>
    <row r="505" spans="1:13" ht="12.75">
      <c r="A505" s="69">
        <f t="shared" si="108"/>
        <v>6</v>
      </c>
      <c r="B505" s="12" t="s">
        <v>336</v>
      </c>
      <c r="C505" s="91">
        <v>130</v>
      </c>
      <c r="D505" s="10">
        <v>68.43</v>
      </c>
      <c r="E505" s="10">
        <v>52.55</v>
      </c>
      <c r="F505" s="10">
        <f t="shared" si="106"/>
        <v>15.870099999999999</v>
      </c>
      <c r="G505" s="10">
        <v>61.71</v>
      </c>
      <c r="H505" s="67">
        <f t="shared" si="92"/>
        <v>138.15119549999997</v>
      </c>
      <c r="I505" s="10">
        <f t="shared" si="107"/>
        <v>72.18320549999999</v>
      </c>
      <c r="J505" s="10">
        <f t="shared" si="102"/>
        <v>55.44024999999999</v>
      </c>
      <c r="K505" s="10">
        <f t="shared" si="96"/>
        <v>16.742955499999997</v>
      </c>
      <c r="L505" s="111">
        <f t="shared" si="93"/>
        <v>65.96799</v>
      </c>
      <c r="M505" s="102">
        <f t="shared" si="97"/>
        <v>1.0627015038461536</v>
      </c>
    </row>
    <row r="506" spans="1:13" ht="12.75">
      <c r="A506" s="69">
        <f t="shared" si="108"/>
        <v>7</v>
      </c>
      <c r="B506" s="12" t="s">
        <v>337</v>
      </c>
      <c r="C506" s="91">
        <v>130</v>
      </c>
      <c r="D506" s="10">
        <v>68.43</v>
      </c>
      <c r="E506" s="10">
        <v>52.55</v>
      </c>
      <c r="F506" s="10">
        <f t="shared" si="106"/>
        <v>15.870099999999999</v>
      </c>
      <c r="G506" s="10">
        <v>61.71</v>
      </c>
      <c r="H506" s="67">
        <f t="shared" si="92"/>
        <v>138.15119549999997</v>
      </c>
      <c r="I506" s="10">
        <f t="shared" si="107"/>
        <v>72.18320549999999</v>
      </c>
      <c r="J506" s="10">
        <f t="shared" si="102"/>
        <v>55.44024999999999</v>
      </c>
      <c r="K506" s="10">
        <f t="shared" si="96"/>
        <v>16.742955499999997</v>
      </c>
      <c r="L506" s="111">
        <f t="shared" si="93"/>
        <v>65.96799</v>
      </c>
      <c r="M506" s="102">
        <f t="shared" si="97"/>
        <v>1.0627015038461536</v>
      </c>
    </row>
    <row r="507" spans="1:13" ht="12.75">
      <c r="A507" s="69">
        <f t="shared" si="108"/>
        <v>8</v>
      </c>
      <c r="B507" s="12" t="s">
        <v>338</v>
      </c>
      <c r="C507" s="91">
        <v>130</v>
      </c>
      <c r="D507" s="10">
        <v>68.43</v>
      </c>
      <c r="E507" s="10">
        <v>52.55</v>
      </c>
      <c r="F507" s="10">
        <f t="shared" si="106"/>
        <v>15.870099999999999</v>
      </c>
      <c r="G507" s="10">
        <v>61.71</v>
      </c>
      <c r="H507" s="67">
        <f t="shared" si="92"/>
        <v>138.15119549999997</v>
      </c>
      <c r="I507" s="10">
        <f t="shared" si="107"/>
        <v>72.18320549999999</v>
      </c>
      <c r="J507" s="10">
        <f t="shared" si="102"/>
        <v>55.44024999999999</v>
      </c>
      <c r="K507" s="10">
        <f t="shared" si="96"/>
        <v>16.742955499999997</v>
      </c>
      <c r="L507" s="111">
        <f t="shared" si="93"/>
        <v>65.96799</v>
      </c>
      <c r="M507" s="102">
        <f t="shared" si="97"/>
        <v>1.0627015038461536</v>
      </c>
    </row>
    <row r="508" spans="1:13" ht="12.75">
      <c r="A508" s="69">
        <f t="shared" si="108"/>
        <v>9</v>
      </c>
      <c r="B508" s="12" t="s">
        <v>339</v>
      </c>
      <c r="C508" s="91">
        <v>133</v>
      </c>
      <c r="D508" s="10">
        <v>69.81</v>
      </c>
      <c r="E508" s="10">
        <v>53.61</v>
      </c>
      <c r="F508" s="10">
        <f t="shared" si="106"/>
        <v>16.19022</v>
      </c>
      <c r="G508" s="10">
        <v>62.95</v>
      </c>
      <c r="H508" s="67">
        <f t="shared" si="92"/>
        <v>140.9327821</v>
      </c>
      <c r="I508" s="10">
        <f t="shared" si="107"/>
        <v>73.63923209999999</v>
      </c>
      <c r="J508" s="10">
        <f t="shared" si="102"/>
        <v>56.55855</v>
      </c>
      <c r="K508" s="10">
        <f t="shared" si="96"/>
        <v>17.080682099999997</v>
      </c>
      <c r="L508" s="111">
        <f t="shared" si="93"/>
        <v>67.29355</v>
      </c>
      <c r="M508" s="102">
        <f t="shared" si="97"/>
        <v>1.0596449781954886</v>
      </c>
    </row>
    <row r="509" spans="1:13" ht="12.75">
      <c r="A509" s="69">
        <f t="shared" si="108"/>
        <v>10</v>
      </c>
      <c r="B509" s="12" t="s">
        <v>759</v>
      </c>
      <c r="C509" s="91">
        <v>263</v>
      </c>
      <c r="D509" s="10">
        <f>E509+F509</f>
        <v>138.23334</v>
      </c>
      <c r="E509" s="10">
        <v>106.17</v>
      </c>
      <c r="F509" s="10">
        <f t="shared" si="106"/>
        <v>32.06334</v>
      </c>
      <c r="G509" s="10">
        <v>124.66</v>
      </c>
      <c r="H509" s="67">
        <f t="shared" si="92"/>
        <v>279.0977137</v>
      </c>
      <c r="I509" s="10">
        <f t="shared" si="107"/>
        <v>145.8361737</v>
      </c>
      <c r="J509" s="10">
        <f t="shared" si="102"/>
        <v>112.00935</v>
      </c>
      <c r="K509" s="10">
        <f t="shared" si="96"/>
        <v>33.8268237</v>
      </c>
      <c r="L509" s="111">
        <f t="shared" si="93"/>
        <v>133.26154</v>
      </c>
      <c r="M509" s="102">
        <f t="shared" si="97"/>
        <v>1.0612080368821293</v>
      </c>
    </row>
    <row r="510" spans="1:13" ht="12.75">
      <c r="A510" s="69">
        <f t="shared" si="108"/>
        <v>11</v>
      </c>
      <c r="B510" s="12" t="s">
        <v>340</v>
      </c>
      <c r="C510" s="91">
        <v>95</v>
      </c>
      <c r="D510" s="10">
        <v>49.77</v>
      </c>
      <c r="E510" s="10">
        <v>38.22</v>
      </c>
      <c r="F510" s="10">
        <f t="shared" si="106"/>
        <v>11.54244</v>
      </c>
      <c r="G510" s="10">
        <v>44.88</v>
      </c>
      <c r="H510" s="67">
        <f t="shared" si="92"/>
        <v>100.4760942</v>
      </c>
      <c r="I510" s="10">
        <f t="shared" si="107"/>
        <v>52.4993742</v>
      </c>
      <c r="J510" s="10">
        <f t="shared" si="102"/>
        <v>40.3221</v>
      </c>
      <c r="K510" s="10">
        <f t="shared" si="96"/>
        <v>12.1772742</v>
      </c>
      <c r="L510" s="111">
        <f t="shared" si="93"/>
        <v>47.97672</v>
      </c>
      <c r="M510" s="102">
        <f t="shared" si="97"/>
        <v>1.0576430968421053</v>
      </c>
    </row>
    <row r="511" spans="1:13" ht="38.25">
      <c r="A511" s="72"/>
      <c r="B511" s="11" t="s">
        <v>645</v>
      </c>
      <c r="C511" s="91"/>
      <c r="D511" s="10"/>
      <c r="E511" s="10"/>
      <c r="F511" s="10"/>
      <c r="G511" s="10"/>
      <c r="H511" s="67"/>
      <c r="I511" s="10"/>
      <c r="J511" s="10"/>
      <c r="K511" s="10"/>
      <c r="L511" s="111"/>
      <c r="M511" s="102"/>
    </row>
    <row r="512" spans="1:13" ht="12.75">
      <c r="A512" s="73">
        <v>1</v>
      </c>
      <c r="B512" s="23" t="s">
        <v>496</v>
      </c>
      <c r="C512" s="91"/>
      <c r="D512" s="10"/>
      <c r="E512" s="10"/>
      <c r="F512" s="10"/>
      <c r="G512" s="10"/>
      <c r="H512" s="67"/>
      <c r="I512" s="10"/>
      <c r="J512" s="10"/>
      <c r="K512" s="10"/>
      <c r="L512" s="111"/>
      <c r="M512" s="102"/>
    </row>
    <row r="513" spans="1:13" ht="12.75">
      <c r="A513" s="74" t="s">
        <v>497</v>
      </c>
      <c r="B513" s="24" t="s">
        <v>498</v>
      </c>
      <c r="C513" s="91">
        <v>287</v>
      </c>
      <c r="D513" s="10">
        <f>E513+F513</f>
        <v>156.891</v>
      </c>
      <c r="E513" s="10">
        <v>120.5</v>
      </c>
      <c r="F513" s="10">
        <f>E513*30.2%</f>
        <v>36.391</v>
      </c>
      <c r="G513" s="10">
        <v>130.28</v>
      </c>
      <c r="H513" s="67">
        <f t="shared" si="92"/>
        <v>304.78932499999996</v>
      </c>
      <c r="I513" s="10">
        <f>J513+K513</f>
        <v>165.520005</v>
      </c>
      <c r="J513" s="10">
        <f t="shared" si="102"/>
        <v>127.1275</v>
      </c>
      <c r="K513" s="10">
        <f t="shared" si="96"/>
        <v>38.392505</v>
      </c>
      <c r="L513" s="111">
        <f t="shared" si="93"/>
        <v>139.26932</v>
      </c>
      <c r="M513" s="102">
        <f t="shared" si="97"/>
        <v>1.0619837108013936</v>
      </c>
    </row>
    <row r="514" spans="1:13" ht="12.75">
      <c r="A514" s="74" t="s">
        <v>499</v>
      </c>
      <c r="B514" s="24" t="s">
        <v>500</v>
      </c>
      <c r="C514" s="91">
        <v>287</v>
      </c>
      <c r="D514" s="10">
        <f>E514+F514</f>
        <v>156.891</v>
      </c>
      <c r="E514" s="10">
        <v>120.5</v>
      </c>
      <c r="F514" s="10">
        <f>E514*30.2%</f>
        <v>36.391</v>
      </c>
      <c r="G514" s="10">
        <v>130.28</v>
      </c>
      <c r="H514" s="67">
        <f t="shared" si="92"/>
        <v>304.78932499999996</v>
      </c>
      <c r="I514" s="10">
        <f>J514+K514</f>
        <v>165.520005</v>
      </c>
      <c r="J514" s="10">
        <f t="shared" si="102"/>
        <v>127.1275</v>
      </c>
      <c r="K514" s="10">
        <f t="shared" si="96"/>
        <v>38.392505</v>
      </c>
      <c r="L514" s="111">
        <f t="shared" si="93"/>
        <v>139.26932</v>
      </c>
      <c r="M514" s="102">
        <f t="shared" si="97"/>
        <v>1.0619837108013936</v>
      </c>
    </row>
    <row r="515" spans="1:13" ht="12.75">
      <c r="A515" s="74" t="s">
        <v>501</v>
      </c>
      <c r="B515" s="24" t="s">
        <v>502</v>
      </c>
      <c r="C515" s="91">
        <v>287</v>
      </c>
      <c r="D515" s="10">
        <f>E515+F515</f>
        <v>156.891</v>
      </c>
      <c r="E515" s="10">
        <v>120.5</v>
      </c>
      <c r="F515" s="10">
        <f>E515*30.2%</f>
        <v>36.391</v>
      </c>
      <c r="G515" s="10">
        <v>130.28</v>
      </c>
      <c r="H515" s="67">
        <f t="shared" si="92"/>
        <v>304.78932499999996</v>
      </c>
      <c r="I515" s="10">
        <f>J515+K515</f>
        <v>165.520005</v>
      </c>
      <c r="J515" s="10">
        <f t="shared" si="102"/>
        <v>127.1275</v>
      </c>
      <c r="K515" s="10">
        <f t="shared" si="96"/>
        <v>38.392505</v>
      </c>
      <c r="L515" s="111">
        <f t="shared" si="93"/>
        <v>139.26932</v>
      </c>
      <c r="M515" s="102">
        <f t="shared" si="97"/>
        <v>1.0619837108013936</v>
      </c>
    </row>
    <row r="516" spans="1:13" ht="12.75">
      <c r="A516" s="74" t="s">
        <v>503</v>
      </c>
      <c r="B516" s="24" t="s">
        <v>504</v>
      </c>
      <c r="C516" s="91">
        <v>287</v>
      </c>
      <c r="D516" s="10">
        <f>E516+F516</f>
        <v>156.891</v>
      </c>
      <c r="E516" s="10">
        <v>120.5</v>
      </c>
      <c r="F516" s="10">
        <f>E516*30.2%</f>
        <v>36.391</v>
      </c>
      <c r="G516" s="10">
        <v>130.28</v>
      </c>
      <c r="H516" s="67">
        <f t="shared" si="92"/>
        <v>304.78932499999996</v>
      </c>
      <c r="I516" s="10">
        <f>J516+K516</f>
        <v>165.520005</v>
      </c>
      <c r="J516" s="10">
        <f t="shared" si="102"/>
        <v>127.1275</v>
      </c>
      <c r="K516" s="10">
        <f t="shared" si="96"/>
        <v>38.392505</v>
      </c>
      <c r="L516" s="111">
        <f t="shared" si="93"/>
        <v>139.26932</v>
      </c>
      <c r="M516" s="102">
        <f t="shared" si="97"/>
        <v>1.0619837108013936</v>
      </c>
    </row>
    <row r="517" spans="1:13" ht="12.75">
      <c r="A517" s="73">
        <v>2</v>
      </c>
      <c r="B517" s="23" t="s">
        <v>505</v>
      </c>
      <c r="C517" s="91"/>
      <c r="D517" s="10"/>
      <c r="E517" s="10"/>
      <c r="F517" s="10"/>
      <c r="G517" s="10"/>
      <c r="H517" s="67"/>
      <c r="I517" s="10"/>
      <c r="J517" s="10"/>
      <c r="K517" s="10"/>
      <c r="L517" s="111"/>
      <c r="M517" s="102"/>
    </row>
    <row r="518" spans="1:13" ht="12.75">
      <c r="A518" s="74" t="s">
        <v>506</v>
      </c>
      <c r="B518" s="24" t="s">
        <v>507</v>
      </c>
      <c r="C518" s="91">
        <v>291</v>
      </c>
      <c r="D518" s="10">
        <f>E518+F518</f>
        <v>158.81</v>
      </c>
      <c r="E518" s="10">
        <v>121.97</v>
      </c>
      <c r="F518" s="10">
        <v>36.84</v>
      </c>
      <c r="G518" s="10">
        <v>131.87</v>
      </c>
      <c r="H518" s="67">
        <f t="shared" si="92"/>
        <v>308.5082417</v>
      </c>
      <c r="I518" s="10">
        <f>J518+K518</f>
        <v>167.53921169999998</v>
      </c>
      <c r="J518" s="10">
        <f t="shared" si="102"/>
        <v>128.67835</v>
      </c>
      <c r="K518" s="10">
        <f t="shared" si="96"/>
        <v>38.860861699999994</v>
      </c>
      <c r="L518" s="111">
        <f t="shared" si="93"/>
        <v>140.96903</v>
      </c>
      <c r="M518" s="102">
        <f t="shared" si="97"/>
        <v>1.0601657790378007</v>
      </c>
    </row>
    <row r="519" spans="1:13" ht="12.75">
      <c r="A519" s="74" t="s">
        <v>508</v>
      </c>
      <c r="B519" s="24" t="s">
        <v>509</v>
      </c>
      <c r="C519" s="91">
        <v>291</v>
      </c>
      <c r="D519" s="10">
        <f>E519+F519</f>
        <v>158.81</v>
      </c>
      <c r="E519" s="10">
        <v>121.97</v>
      </c>
      <c r="F519" s="10">
        <v>36.84</v>
      </c>
      <c r="G519" s="10">
        <v>131.87</v>
      </c>
      <c r="H519" s="67">
        <f t="shared" si="92"/>
        <v>308.5082417</v>
      </c>
      <c r="I519" s="10">
        <f>J519+K519</f>
        <v>167.53921169999998</v>
      </c>
      <c r="J519" s="10">
        <f t="shared" si="102"/>
        <v>128.67835</v>
      </c>
      <c r="K519" s="10">
        <f t="shared" si="96"/>
        <v>38.860861699999994</v>
      </c>
      <c r="L519" s="111">
        <f t="shared" si="93"/>
        <v>140.96903</v>
      </c>
      <c r="M519" s="102">
        <f t="shared" si="97"/>
        <v>1.0601657790378007</v>
      </c>
    </row>
    <row r="520" spans="1:13" ht="12.75">
      <c r="A520" s="74" t="s">
        <v>510</v>
      </c>
      <c r="B520" s="24" t="s">
        <v>511</v>
      </c>
      <c r="C520" s="91">
        <v>291</v>
      </c>
      <c r="D520" s="10">
        <f>E520+F520</f>
        <v>158.81</v>
      </c>
      <c r="E520" s="10">
        <v>121.97</v>
      </c>
      <c r="F520" s="10">
        <v>36.84</v>
      </c>
      <c r="G520" s="10">
        <v>131.87</v>
      </c>
      <c r="H520" s="67">
        <f t="shared" si="92"/>
        <v>308.5082417</v>
      </c>
      <c r="I520" s="10">
        <f>J520+K520</f>
        <v>167.53921169999998</v>
      </c>
      <c r="J520" s="10">
        <f t="shared" si="102"/>
        <v>128.67835</v>
      </c>
      <c r="K520" s="10">
        <f t="shared" si="96"/>
        <v>38.860861699999994</v>
      </c>
      <c r="L520" s="111">
        <f t="shared" si="93"/>
        <v>140.96903</v>
      </c>
      <c r="M520" s="102">
        <f t="shared" si="97"/>
        <v>1.0601657790378007</v>
      </c>
    </row>
    <row r="521" spans="1:13" ht="12.75">
      <c r="A521" s="73">
        <v>3</v>
      </c>
      <c r="B521" s="23" t="s">
        <v>512</v>
      </c>
      <c r="C521" s="91"/>
      <c r="D521" s="10"/>
      <c r="E521" s="10"/>
      <c r="F521" s="10"/>
      <c r="G521" s="10"/>
      <c r="H521" s="67"/>
      <c r="I521" s="10"/>
      <c r="J521" s="10"/>
      <c r="K521" s="10"/>
      <c r="L521" s="111"/>
      <c r="M521" s="102"/>
    </row>
    <row r="522" spans="1:13" ht="12.75">
      <c r="A522" s="74" t="s">
        <v>513</v>
      </c>
      <c r="B522" s="24" t="s">
        <v>514</v>
      </c>
      <c r="C522" s="91">
        <v>287</v>
      </c>
      <c r="D522" s="10">
        <v>157</v>
      </c>
      <c r="E522" s="10">
        <v>120.59</v>
      </c>
      <c r="F522" s="10">
        <f>E522*30.2%</f>
        <v>36.41818</v>
      </c>
      <c r="G522" s="10">
        <v>130.38</v>
      </c>
      <c r="H522" s="67">
        <f t="shared" si="92"/>
        <v>305.0198499</v>
      </c>
      <c r="I522" s="10">
        <f>J522+K522</f>
        <v>165.6436299</v>
      </c>
      <c r="J522" s="10">
        <f t="shared" si="102"/>
        <v>127.22245</v>
      </c>
      <c r="K522" s="10">
        <f t="shared" si="96"/>
        <v>38.4211799</v>
      </c>
      <c r="L522" s="111">
        <f t="shared" si="93"/>
        <v>139.37622</v>
      </c>
      <c r="M522" s="102">
        <f t="shared" si="97"/>
        <v>1.0627869334494773</v>
      </c>
    </row>
    <row r="523" spans="1:13" ht="12.75">
      <c r="A523" s="74" t="s">
        <v>515</v>
      </c>
      <c r="B523" s="24" t="s">
        <v>516</v>
      </c>
      <c r="C523" s="91">
        <v>287</v>
      </c>
      <c r="D523" s="10">
        <v>157</v>
      </c>
      <c r="E523" s="10">
        <v>120.59</v>
      </c>
      <c r="F523" s="10">
        <f>E523*30.2%</f>
        <v>36.41818</v>
      </c>
      <c r="G523" s="10">
        <v>130.38</v>
      </c>
      <c r="H523" s="67">
        <f aca="true" t="shared" si="109" ref="H523:H586">I523+L523</f>
        <v>305.0198499</v>
      </c>
      <c r="I523" s="10">
        <f>J523+K523</f>
        <v>165.6436299</v>
      </c>
      <c r="J523" s="10">
        <f t="shared" si="102"/>
        <v>127.22245</v>
      </c>
      <c r="K523" s="10">
        <f t="shared" si="96"/>
        <v>38.4211799</v>
      </c>
      <c r="L523" s="111">
        <f aca="true" t="shared" si="110" ref="L523:L586">G523*1.069</f>
        <v>139.37622</v>
      </c>
      <c r="M523" s="102">
        <f t="shared" si="97"/>
        <v>1.0627869334494773</v>
      </c>
    </row>
    <row r="524" spans="1:13" ht="12.75">
      <c r="A524" s="74" t="s">
        <v>517</v>
      </c>
      <c r="B524" s="24" t="s">
        <v>518</v>
      </c>
      <c r="C524" s="91">
        <v>287</v>
      </c>
      <c r="D524" s="10">
        <v>157</v>
      </c>
      <c r="E524" s="10">
        <v>120.59</v>
      </c>
      <c r="F524" s="10">
        <f>E524*30.2%</f>
        <v>36.41818</v>
      </c>
      <c r="G524" s="10">
        <v>130.38</v>
      </c>
      <c r="H524" s="67">
        <f t="shared" si="109"/>
        <v>305.0198499</v>
      </c>
      <c r="I524" s="10">
        <f>J524+K524</f>
        <v>165.6436299</v>
      </c>
      <c r="J524" s="10">
        <f t="shared" si="102"/>
        <v>127.22245</v>
      </c>
      <c r="K524" s="10">
        <f t="shared" si="96"/>
        <v>38.4211799</v>
      </c>
      <c r="L524" s="111">
        <f t="shared" si="110"/>
        <v>139.37622</v>
      </c>
      <c r="M524" s="102">
        <f t="shared" si="97"/>
        <v>1.0627869334494773</v>
      </c>
    </row>
    <row r="525" spans="1:13" ht="12.75">
      <c r="A525" s="73">
        <v>4</v>
      </c>
      <c r="B525" s="23" t="s">
        <v>519</v>
      </c>
      <c r="C525" s="91"/>
      <c r="D525" s="10"/>
      <c r="E525" s="10"/>
      <c r="F525" s="10"/>
      <c r="G525" s="10"/>
      <c r="H525" s="67"/>
      <c r="I525" s="10"/>
      <c r="J525" s="10">
        <f t="shared" si="102"/>
        <v>0</v>
      </c>
      <c r="K525" s="10"/>
      <c r="L525" s="111"/>
      <c r="M525" s="102"/>
    </row>
    <row r="526" spans="1:13" ht="12.75">
      <c r="A526" s="74" t="s">
        <v>520</v>
      </c>
      <c r="B526" s="24" t="s">
        <v>521</v>
      </c>
      <c r="C526" s="91">
        <v>287</v>
      </c>
      <c r="D526" s="10">
        <v>157</v>
      </c>
      <c r="E526" s="10">
        <v>120.59</v>
      </c>
      <c r="F526" s="10">
        <v>36.42</v>
      </c>
      <c r="G526" s="10">
        <v>130.38</v>
      </c>
      <c r="H526" s="67">
        <f t="shared" si="109"/>
        <v>305.0198499</v>
      </c>
      <c r="I526" s="10">
        <f>J526+K526</f>
        <v>165.6436299</v>
      </c>
      <c r="J526" s="10">
        <f t="shared" si="102"/>
        <v>127.22245</v>
      </c>
      <c r="K526" s="10">
        <f aca="true" t="shared" si="111" ref="K526:K589">J526*30.2%</f>
        <v>38.4211799</v>
      </c>
      <c r="L526" s="111">
        <f t="shared" si="110"/>
        <v>139.37622</v>
      </c>
      <c r="M526" s="102">
        <f aca="true" t="shared" si="112" ref="M526:M589">H526/C526</f>
        <v>1.0627869334494773</v>
      </c>
    </row>
    <row r="527" spans="1:13" ht="12.75">
      <c r="A527" s="74" t="s">
        <v>522</v>
      </c>
      <c r="B527" s="24" t="s">
        <v>523</v>
      </c>
      <c r="C527" s="91">
        <v>287</v>
      </c>
      <c r="D527" s="10">
        <v>157</v>
      </c>
      <c r="E527" s="10">
        <v>120.59</v>
      </c>
      <c r="F527" s="10">
        <f>E527*30.2%</f>
        <v>36.41818</v>
      </c>
      <c r="G527" s="10">
        <v>130.38</v>
      </c>
      <c r="H527" s="67">
        <f t="shared" si="109"/>
        <v>305.0198499</v>
      </c>
      <c r="I527" s="10">
        <f>J527+K527</f>
        <v>165.6436299</v>
      </c>
      <c r="J527" s="10">
        <f t="shared" si="102"/>
        <v>127.22245</v>
      </c>
      <c r="K527" s="10">
        <f t="shared" si="111"/>
        <v>38.4211799</v>
      </c>
      <c r="L527" s="111">
        <f t="shared" si="110"/>
        <v>139.37622</v>
      </c>
      <c r="M527" s="102">
        <f t="shared" si="112"/>
        <v>1.0627869334494773</v>
      </c>
    </row>
    <row r="528" spans="1:13" ht="12.75">
      <c r="A528" s="74" t="s">
        <v>524</v>
      </c>
      <c r="B528" s="24" t="s">
        <v>525</v>
      </c>
      <c r="C528" s="91">
        <v>287</v>
      </c>
      <c r="D528" s="10">
        <v>157</v>
      </c>
      <c r="E528" s="10">
        <v>120.59</v>
      </c>
      <c r="F528" s="10">
        <f>E528*30.2%</f>
        <v>36.41818</v>
      </c>
      <c r="G528" s="10">
        <v>130.38</v>
      </c>
      <c r="H528" s="67">
        <f t="shared" si="109"/>
        <v>305.0198499</v>
      </c>
      <c r="I528" s="10">
        <f>J528+K528</f>
        <v>165.6436299</v>
      </c>
      <c r="J528" s="10">
        <f t="shared" si="102"/>
        <v>127.22245</v>
      </c>
      <c r="K528" s="10">
        <f t="shared" si="111"/>
        <v>38.4211799</v>
      </c>
      <c r="L528" s="111">
        <f t="shared" si="110"/>
        <v>139.37622</v>
      </c>
      <c r="M528" s="102">
        <f t="shared" si="112"/>
        <v>1.0627869334494773</v>
      </c>
    </row>
    <row r="529" spans="1:13" ht="12.75">
      <c r="A529" s="73">
        <v>5</v>
      </c>
      <c r="B529" s="23" t="s">
        <v>646</v>
      </c>
      <c r="C529" s="91"/>
      <c r="D529" s="10"/>
      <c r="E529" s="10"/>
      <c r="F529" s="10"/>
      <c r="G529" s="10"/>
      <c r="H529" s="67"/>
      <c r="I529" s="10"/>
      <c r="J529" s="10"/>
      <c r="K529" s="10"/>
      <c r="L529" s="111"/>
      <c r="M529" s="102"/>
    </row>
    <row r="530" spans="1:13" ht="25.5">
      <c r="A530" s="74" t="s">
        <v>526</v>
      </c>
      <c r="B530" s="24" t="s">
        <v>647</v>
      </c>
      <c r="C530" s="91">
        <v>287</v>
      </c>
      <c r="D530" s="10">
        <f>E530+F530</f>
        <v>156.891</v>
      </c>
      <c r="E530" s="10">
        <v>120.5</v>
      </c>
      <c r="F530" s="10">
        <f>E530*30.2%</f>
        <v>36.391</v>
      </c>
      <c r="G530" s="10">
        <v>130.28</v>
      </c>
      <c r="H530" s="67">
        <f t="shared" si="109"/>
        <v>304.78932499999996</v>
      </c>
      <c r="I530" s="10">
        <f>J530+K530</f>
        <v>165.520005</v>
      </c>
      <c r="J530" s="10">
        <f t="shared" si="102"/>
        <v>127.1275</v>
      </c>
      <c r="K530" s="10">
        <f t="shared" si="111"/>
        <v>38.392505</v>
      </c>
      <c r="L530" s="111">
        <f t="shared" si="110"/>
        <v>139.26932</v>
      </c>
      <c r="M530" s="102">
        <f t="shared" si="112"/>
        <v>1.0619837108013936</v>
      </c>
    </row>
    <row r="531" spans="1:13" ht="25.5">
      <c r="A531" s="74" t="s">
        <v>527</v>
      </c>
      <c r="B531" s="24" t="s">
        <v>648</v>
      </c>
      <c r="C531" s="91">
        <v>287</v>
      </c>
      <c r="D531" s="10">
        <f>E531+F531</f>
        <v>156.891</v>
      </c>
      <c r="E531" s="10">
        <v>120.5</v>
      </c>
      <c r="F531" s="10">
        <f>E531*30.2%</f>
        <v>36.391</v>
      </c>
      <c r="G531" s="10">
        <v>130.28</v>
      </c>
      <c r="H531" s="67">
        <f t="shared" si="109"/>
        <v>304.78932499999996</v>
      </c>
      <c r="I531" s="10">
        <f>J531+K531</f>
        <v>165.520005</v>
      </c>
      <c r="J531" s="10">
        <f t="shared" si="102"/>
        <v>127.1275</v>
      </c>
      <c r="K531" s="10">
        <f t="shared" si="111"/>
        <v>38.392505</v>
      </c>
      <c r="L531" s="111">
        <f t="shared" si="110"/>
        <v>139.26932</v>
      </c>
      <c r="M531" s="102">
        <f t="shared" si="112"/>
        <v>1.0619837108013936</v>
      </c>
    </row>
    <row r="532" spans="1:13" ht="25.5">
      <c r="A532" s="74" t="s">
        <v>528</v>
      </c>
      <c r="B532" s="24" t="s">
        <v>649</v>
      </c>
      <c r="C532" s="91">
        <v>287</v>
      </c>
      <c r="D532" s="10">
        <f>E532+F532</f>
        <v>156.891</v>
      </c>
      <c r="E532" s="10">
        <v>120.5</v>
      </c>
      <c r="F532" s="10">
        <f>E532*30.2%</f>
        <v>36.391</v>
      </c>
      <c r="G532" s="10">
        <v>130.28</v>
      </c>
      <c r="H532" s="67">
        <f t="shared" si="109"/>
        <v>304.78932499999996</v>
      </c>
      <c r="I532" s="10">
        <f>J532+K532</f>
        <v>165.520005</v>
      </c>
      <c r="J532" s="10">
        <f t="shared" si="102"/>
        <v>127.1275</v>
      </c>
      <c r="K532" s="10">
        <f t="shared" si="111"/>
        <v>38.392505</v>
      </c>
      <c r="L532" s="111">
        <f t="shared" si="110"/>
        <v>139.26932</v>
      </c>
      <c r="M532" s="102">
        <f t="shared" si="112"/>
        <v>1.0619837108013936</v>
      </c>
    </row>
    <row r="533" spans="1:13" ht="25.5">
      <c r="A533" s="74" t="s">
        <v>529</v>
      </c>
      <c r="B533" s="24" t="s">
        <v>650</v>
      </c>
      <c r="C533" s="91">
        <v>287</v>
      </c>
      <c r="D533" s="10">
        <f>E533+F533</f>
        <v>156.891</v>
      </c>
      <c r="E533" s="10">
        <v>120.5</v>
      </c>
      <c r="F533" s="10">
        <f>E533*30.2%</f>
        <v>36.391</v>
      </c>
      <c r="G533" s="10">
        <v>130.28</v>
      </c>
      <c r="H533" s="67">
        <f t="shared" si="109"/>
        <v>304.78932499999996</v>
      </c>
      <c r="I533" s="10">
        <f>J533+K533</f>
        <v>165.520005</v>
      </c>
      <c r="J533" s="10">
        <f t="shared" si="102"/>
        <v>127.1275</v>
      </c>
      <c r="K533" s="10">
        <f t="shared" si="111"/>
        <v>38.392505</v>
      </c>
      <c r="L533" s="111">
        <f t="shared" si="110"/>
        <v>139.26932</v>
      </c>
      <c r="M533" s="102">
        <f t="shared" si="112"/>
        <v>1.0619837108013936</v>
      </c>
    </row>
    <row r="534" spans="1:13" ht="12.75">
      <c r="A534" s="74" t="s">
        <v>530</v>
      </c>
      <c r="B534" s="24" t="s">
        <v>651</v>
      </c>
      <c r="C534" s="91">
        <v>287</v>
      </c>
      <c r="D534" s="10">
        <f>E534+F534</f>
        <v>156.891</v>
      </c>
      <c r="E534" s="10">
        <v>120.5</v>
      </c>
      <c r="F534" s="10">
        <f>E534*30.2%</f>
        <v>36.391</v>
      </c>
      <c r="G534" s="10">
        <v>130.28</v>
      </c>
      <c r="H534" s="67">
        <f t="shared" si="109"/>
        <v>304.78932499999996</v>
      </c>
      <c r="I534" s="10">
        <f>J534+K534</f>
        <v>165.520005</v>
      </c>
      <c r="J534" s="10">
        <f t="shared" si="102"/>
        <v>127.1275</v>
      </c>
      <c r="K534" s="10">
        <f t="shared" si="111"/>
        <v>38.392505</v>
      </c>
      <c r="L534" s="111">
        <f t="shared" si="110"/>
        <v>139.26932</v>
      </c>
      <c r="M534" s="102">
        <f t="shared" si="112"/>
        <v>1.0619837108013936</v>
      </c>
    </row>
    <row r="535" spans="1:13" ht="12.75">
      <c r="A535" s="73">
        <v>6</v>
      </c>
      <c r="B535" s="23" t="s">
        <v>531</v>
      </c>
      <c r="C535" s="91"/>
      <c r="D535" s="10"/>
      <c r="E535" s="10"/>
      <c r="F535" s="10"/>
      <c r="G535" s="10"/>
      <c r="H535" s="67"/>
      <c r="I535" s="10"/>
      <c r="J535" s="10">
        <f t="shared" si="102"/>
        <v>0</v>
      </c>
      <c r="K535" s="10"/>
      <c r="L535" s="111"/>
      <c r="M535" s="102"/>
    </row>
    <row r="536" spans="1:13" ht="12.75">
      <c r="A536" s="74" t="s">
        <v>532</v>
      </c>
      <c r="B536" s="24" t="s">
        <v>533</v>
      </c>
      <c r="C536" s="91">
        <v>276</v>
      </c>
      <c r="D536" s="10">
        <f>E536+F536</f>
        <v>150.66744</v>
      </c>
      <c r="E536" s="10">
        <v>115.72</v>
      </c>
      <c r="F536" s="10">
        <f>E536*30.2%</f>
        <v>34.94744</v>
      </c>
      <c r="G536" s="10">
        <v>125.1</v>
      </c>
      <c r="H536" s="67">
        <f t="shared" si="109"/>
        <v>292.68604919999996</v>
      </c>
      <c r="I536" s="10">
        <f>J536+K536</f>
        <v>158.9541492</v>
      </c>
      <c r="J536" s="10">
        <f t="shared" si="102"/>
        <v>122.0846</v>
      </c>
      <c r="K536" s="10">
        <f t="shared" si="111"/>
        <v>36.869549199999994</v>
      </c>
      <c r="L536" s="111">
        <f t="shared" si="110"/>
        <v>133.7319</v>
      </c>
      <c r="M536" s="102">
        <f t="shared" si="112"/>
        <v>1.0604566999999998</v>
      </c>
    </row>
    <row r="537" spans="1:13" ht="12.75">
      <c r="A537" s="74" t="s">
        <v>534</v>
      </c>
      <c r="B537" s="24" t="s">
        <v>535</v>
      </c>
      <c r="C537" s="91">
        <v>276</v>
      </c>
      <c r="D537" s="10">
        <f>E537+F537</f>
        <v>150.66744</v>
      </c>
      <c r="E537" s="10">
        <v>115.72</v>
      </c>
      <c r="F537" s="10">
        <f>E537*30.2%</f>
        <v>34.94744</v>
      </c>
      <c r="G537" s="10">
        <v>125.1</v>
      </c>
      <c r="H537" s="67">
        <f t="shared" si="109"/>
        <v>292.68604919999996</v>
      </c>
      <c r="I537" s="10">
        <f>J537+K537</f>
        <v>158.9541492</v>
      </c>
      <c r="J537" s="10">
        <f t="shared" si="102"/>
        <v>122.0846</v>
      </c>
      <c r="K537" s="10">
        <f t="shared" si="111"/>
        <v>36.869549199999994</v>
      </c>
      <c r="L537" s="111">
        <f t="shared" si="110"/>
        <v>133.7319</v>
      </c>
      <c r="M537" s="102">
        <f t="shared" si="112"/>
        <v>1.0604566999999998</v>
      </c>
    </row>
    <row r="538" spans="1:13" ht="12.75">
      <c r="A538" s="74" t="s">
        <v>536</v>
      </c>
      <c r="B538" s="24" t="s">
        <v>537</v>
      </c>
      <c r="C538" s="91">
        <v>276</v>
      </c>
      <c r="D538" s="10">
        <f>E538+F538</f>
        <v>150.66744</v>
      </c>
      <c r="E538" s="10">
        <v>115.72</v>
      </c>
      <c r="F538" s="10">
        <f>E538*30.2%</f>
        <v>34.94744</v>
      </c>
      <c r="G538" s="10">
        <v>125.1</v>
      </c>
      <c r="H538" s="67">
        <f t="shared" si="109"/>
        <v>292.68604919999996</v>
      </c>
      <c r="I538" s="10">
        <f>J538+K538</f>
        <v>158.9541492</v>
      </c>
      <c r="J538" s="10">
        <f t="shared" si="102"/>
        <v>122.0846</v>
      </c>
      <c r="K538" s="10">
        <f t="shared" si="111"/>
        <v>36.869549199999994</v>
      </c>
      <c r="L538" s="111">
        <f t="shared" si="110"/>
        <v>133.7319</v>
      </c>
      <c r="M538" s="102">
        <f t="shared" si="112"/>
        <v>1.0604566999999998</v>
      </c>
    </row>
    <row r="539" spans="1:13" ht="12.75">
      <c r="A539" s="73">
        <v>7</v>
      </c>
      <c r="B539" s="23" t="s">
        <v>538</v>
      </c>
      <c r="C539" s="91"/>
      <c r="D539" s="10"/>
      <c r="E539" s="10"/>
      <c r="F539" s="10"/>
      <c r="G539" s="10"/>
      <c r="H539" s="67"/>
      <c r="I539" s="10"/>
      <c r="J539" s="10">
        <f t="shared" si="102"/>
        <v>0</v>
      </c>
      <c r="K539" s="10"/>
      <c r="L539" s="111"/>
      <c r="M539" s="102"/>
    </row>
    <row r="540" spans="1:13" ht="12.75">
      <c r="A540" s="74" t="s">
        <v>539</v>
      </c>
      <c r="B540" s="24" t="s">
        <v>540</v>
      </c>
      <c r="C540" s="91">
        <v>287</v>
      </c>
      <c r="D540" s="10">
        <f>E540+F540</f>
        <v>156.891</v>
      </c>
      <c r="E540" s="10">
        <v>120.5</v>
      </c>
      <c r="F540" s="10">
        <f>E540*30.2%</f>
        <v>36.391</v>
      </c>
      <c r="G540" s="10">
        <v>130.28</v>
      </c>
      <c r="H540" s="67">
        <f t="shared" si="109"/>
        <v>304.78932499999996</v>
      </c>
      <c r="I540" s="10">
        <f>J540+K540</f>
        <v>165.520005</v>
      </c>
      <c r="J540" s="10">
        <f t="shared" si="102"/>
        <v>127.1275</v>
      </c>
      <c r="K540" s="10">
        <f t="shared" si="111"/>
        <v>38.392505</v>
      </c>
      <c r="L540" s="111">
        <f t="shared" si="110"/>
        <v>139.26932</v>
      </c>
      <c r="M540" s="102">
        <f t="shared" si="112"/>
        <v>1.0619837108013936</v>
      </c>
    </row>
    <row r="541" spans="1:13" ht="12.75">
      <c r="A541" s="74" t="s">
        <v>541</v>
      </c>
      <c r="B541" s="24" t="s">
        <v>542</v>
      </c>
      <c r="C541" s="91">
        <v>287</v>
      </c>
      <c r="D541" s="10">
        <f>E541+F541</f>
        <v>156.891</v>
      </c>
      <c r="E541" s="10">
        <v>120.5</v>
      </c>
      <c r="F541" s="10">
        <f>E541*30.2%</f>
        <v>36.391</v>
      </c>
      <c r="G541" s="10">
        <v>130.28</v>
      </c>
      <c r="H541" s="67">
        <f t="shared" si="109"/>
        <v>304.78932499999996</v>
      </c>
      <c r="I541" s="10">
        <f>J541+K541</f>
        <v>165.520005</v>
      </c>
      <c r="J541" s="10">
        <f t="shared" si="102"/>
        <v>127.1275</v>
      </c>
      <c r="K541" s="10">
        <f t="shared" si="111"/>
        <v>38.392505</v>
      </c>
      <c r="L541" s="111">
        <f t="shared" si="110"/>
        <v>139.26932</v>
      </c>
      <c r="M541" s="102">
        <f t="shared" si="112"/>
        <v>1.0619837108013936</v>
      </c>
    </row>
    <row r="542" spans="1:13" ht="12.75">
      <c r="A542" s="74" t="s">
        <v>543</v>
      </c>
      <c r="B542" s="24" t="s">
        <v>544</v>
      </c>
      <c r="C542" s="91">
        <v>287</v>
      </c>
      <c r="D542" s="10">
        <f>E542+F542</f>
        <v>156.891</v>
      </c>
      <c r="E542" s="10">
        <v>120.5</v>
      </c>
      <c r="F542" s="10">
        <f>E542*30.2%</f>
        <v>36.391</v>
      </c>
      <c r="G542" s="10">
        <v>130.28</v>
      </c>
      <c r="H542" s="67">
        <f t="shared" si="109"/>
        <v>304.78932499999996</v>
      </c>
      <c r="I542" s="10">
        <f>J542+K542</f>
        <v>165.520005</v>
      </c>
      <c r="J542" s="10">
        <f t="shared" si="102"/>
        <v>127.1275</v>
      </c>
      <c r="K542" s="10">
        <f t="shared" si="111"/>
        <v>38.392505</v>
      </c>
      <c r="L542" s="111">
        <f t="shared" si="110"/>
        <v>139.26932</v>
      </c>
      <c r="M542" s="102">
        <f t="shared" si="112"/>
        <v>1.0619837108013936</v>
      </c>
    </row>
    <row r="543" spans="1:13" ht="12.75">
      <c r="A543" s="73">
        <v>8</v>
      </c>
      <c r="B543" s="23" t="s">
        <v>545</v>
      </c>
      <c r="C543" s="91"/>
      <c r="D543" s="10"/>
      <c r="E543" s="10"/>
      <c r="F543" s="10"/>
      <c r="G543" s="10"/>
      <c r="H543" s="67"/>
      <c r="I543" s="10"/>
      <c r="J543" s="10"/>
      <c r="K543" s="10"/>
      <c r="L543" s="111"/>
      <c r="M543" s="102"/>
    </row>
    <row r="544" spans="1:13" ht="12.75">
      <c r="A544" s="74" t="s">
        <v>546</v>
      </c>
      <c r="B544" s="24" t="s">
        <v>547</v>
      </c>
      <c r="C544" s="91">
        <v>287</v>
      </c>
      <c r="D544" s="10">
        <f>E544+F544</f>
        <v>156.891</v>
      </c>
      <c r="E544" s="10">
        <v>120.5</v>
      </c>
      <c r="F544" s="10">
        <f>E544*30.2%</f>
        <v>36.391</v>
      </c>
      <c r="G544" s="10">
        <v>130.28</v>
      </c>
      <c r="H544" s="67">
        <f t="shared" si="109"/>
        <v>304.78932499999996</v>
      </c>
      <c r="I544" s="10">
        <f>J544+K544</f>
        <v>165.520005</v>
      </c>
      <c r="J544" s="10">
        <f t="shared" si="102"/>
        <v>127.1275</v>
      </c>
      <c r="K544" s="10">
        <f t="shared" si="111"/>
        <v>38.392505</v>
      </c>
      <c r="L544" s="111">
        <f t="shared" si="110"/>
        <v>139.26932</v>
      </c>
      <c r="M544" s="102">
        <f t="shared" si="112"/>
        <v>1.0619837108013936</v>
      </c>
    </row>
    <row r="545" spans="1:13" ht="12.75">
      <c r="A545" s="74" t="s">
        <v>548</v>
      </c>
      <c r="B545" s="24" t="s">
        <v>549</v>
      </c>
      <c r="C545" s="91">
        <v>287</v>
      </c>
      <c r="D545" s="10">
        <f>E545+F545</f>
        <v>156.891</v>
      </c>
      <c r="E545" s="10">
        <v>120.5</v>
      </c>
      <c r="F545" s="10">
        <f>E545*30.2%</f>
        <v>36.391</v>
      </c>
      <c r="G545" s="10">
        <v>130.28</v>
      </c>
      <c r="H545" s="67">
        <f t="shared" si="109"/>
        <v>304.78932499999996</v>
      </c>
      <c r="I545" s="10">
        <f>J545+K545</f>
        <v>165.520005</v>
      </c>
      <c r="J545" s="10">
        <f t="shared" si="102"/>
        <v>127.1275</v>
      </c>
      <c r="K545" s="10">
        <f t="shared" si="111"/>
        <v>38.392505</v>
      </c>
      <c r="L545" s="111">
        <f t="shared" si="110"/>
        <v>139.26932</v>
      </c>
      <c r="M545" s="102">
        <f t="shared" si="112"/>
        <v>1.0619837108013936</v>
      </c>
    </row>
    <row r="546" spans="1:13" ht="12.75">
      <c r="A546" s="73">
        <v>9</v>
      </c>
      <c r="B546" s="23" t="s">
        <v>550</v>
      </c>
      <c r="C546" s="91"/>
      <c r="D546" s="10"/>
      <c r="E546" s="10"/>
      <c r="F546" s="10"/>
      <c r="G546" s="10"/>
      <c r="H546" s="67"/>
      <c r="I546" s="10"/>
      <c r="J546" s="10"/>
      <c r="K546" s="10"/>
      <c r="L546" s="111"/>
      <c r="M546" s="102"/>
    </row>
    <row r="547" spans="1:13" ht="12.75">
      <c r="A547" s="74" t="s">
        <v>551</v>
      </c>
      <c r="B547" s="24" t="s">
        <v>552</v>
      </c>
      <c r="C547" s="91">
        <v>287</v>
      </c>
      <c r="D547" s="10">
        <f>E547+F547</f>
        <v>156.891</v>
      </c>
      <c r="E547" s="10">
        <v>120.5</v>
      </c>
      <c r="F547" s="10">
        <f>E547*30.2%</f>
        <v>36.391</v>
      </c>
      <c r="G547" s="10">
        <v>130.28</v>
      </c>
      <c r="H547" s="67">
        <f t="shared" si="109"/>
        <v>304.78932499999996</v>
      </c>
      <c r="I547" s="10">
        <f>J547+K547</f>
        <v>165.520005</v>
      </c>
      <c r="J547" s="10">
        <f aca="true" t="shared" si="113" ref="J547:J610">E547*1.055</f>
        <v>127.1275</v>
      </c>
      <c r="K547" s="10">
        <f t="shared" si="111"/>
        <v>38.392505</v>
      </c>
      <c r="L547" s="111">
        <f t="shared" si="110"/>
        <v>139.26932</v>
      </c>
      <c r="M547" s="102">
        <f t="shared" si="112"/>
        <v>1.0619837108013936</v>
      </c>
    </row>
    <row r="548" spans="1:13" ht="12.75">
      <c r="A548" s="74" t="s">
        <v>553</v>
      </c>
      <c r="B548" s="24" t="s">
        <v>554</v>
      </c>
      <c r="C548" s="91">
        <v>287</v>
      </c>
      <c r="D548" s="10">
        <f>E548+F548</f>
        <v>156.891</v>
      </c>
      <c r="E548" s="10">
        <v>120.5</v>
      </c>
      <c r="F548" s="10">
        <f>E548*30.2%</f>
        <v>36.391</v>
      </c>
      <c r="G548" s="10">
        <v>130.28</v>
      </c>
      <c r="H548" s="67">
        <f t="shared" si="109"/>
        <v>304.78932499999996</v>
      </c>
      <c r="I548" s="10">
        <f>J548+K548</f>
        <v>165.520005</v>
      </c>
      <c r="J548" s="10">
        <f t="shared" si="113"/>
        <v>127.1275</v>
      </c>
      <c r="K548" s="10">
        <f t="shared" si="111"/>
        <v>38.392505</v>
      </c>
      <c r="L548" s="111">
        <f t="shared" si="110"/>
        <v>139.26932</v>
      </c>
      <c r="M548" s="102">
        <f t="shared" si="112"/>
        <v>1.0619837108013936</v>
      </c>
    </row>
    <row r="549" spans="1:13" ht="12.75">
      <c r="A549" s="73">
        <v>10</v>
      </c>
      <c r="B549" s="23" t="s">
        <v>555</v>
      </c>
      <c r="C549" s="91"/>
      <c r="D549" s="10"/>
      <c r="E549" s="10"/>
      <c r="F549" s="10"/>
      <c r="G549" s="10"/>
      <c r="H549" s="67"/>
      <c r="I549" s="10"/>
      <c r="J549" s="10"/>
      <c r="K549" s="10"/>
      <c r="L549" s="111"/>
      <c r="M549" s="102"/>
    </row>
    <row r="550" spans="1:13" ht="12.75">
      <c r="A550" s="74" t="s">
        <v>556</v>
      </c>
      <c r="B550" s="24" t="s">
        <v>557</v>
      </c>
      <c r="C550" s="91">
        <v>287</v>
      </c>
      <c r="D550" s="10">
        <f>E550+F550</f>
        <v>156.891</v>
      </c>
      <c r="E550" s="10">
        <v>120.5</v>
      </c>
      <c r="F550" s="10">
        <f>E550*30.2%</f>
        <v>36.391</v>
      </c>
      <c r="G550" s="10">
        <v>130.28</v>
      </c>
      <c r="H550" s="67">
        <f t="shared" si="109"/>
        <v>304.78932499999996</v>
      </c>
      <c r="I550" s="10">
        <f>J550+K550</f>
        <v>165.520005</v>
      </c>
      <c r="J550" s="10">
        <f t="shared" si="113"/>
        <v>127.1275</v>
      </c>
      <c r="K550" s="10">
        <f t="shared" si="111"/>
        <v>38.392505</v>
      </c>
      <c r="L550" s="111">
        <f t="shared" si="110"/>
        <v>139.26932</v>
      </c>
      <c r="M550" s="102">
        <f t="shared" si="112"/>
        <v>1.0619837108013936</v>
      </c>
    </row>
    <row r="551" spans="1:13" ht="12.75">
      <c r="A551" s="74" t="s">
        <v>558</v>
      </c>
      <c r="B551" s="24" t="s">
        <v>559</v>
      </c>
      <c r="C551" s="91">
        <v>287</v>
      </c>
      <c r="D551" s="10">
        <f>E551+F551</f>
        <v>156.891</v>
      </c>
      <c r="E551" s="10">
        <v>120.5</v>
      </c>
      <c r="F551" s="10">
        <f>E551*30.2%</f>
        <v>36.391</v>
      </c>
      <c r="G551" s="10">
        <v>130.28</v>
      </c>
      <c r="H551" s="67">
        <f t="shared" si="109"/>
        <v>304.78932499999996</v>
      </c>
      <c r="I551" s="10">
        <f>J551+K551</f>
        <v>165.520005</v>
      </c>
      <c r="J551" s="10">
        <f t="shared" si="113"/>
        <v>127.1275</v>
      </c>
      <c r="K551" s="10">
        <f t="shared" si="111"/>
        <v>38.392505</v>
      </c>
      <c r="L551" s="111">
        <f t="shared" si="110"/>
        <v>139.26932</v>
      </c>
      <c r="M551" s="102">
        <f t="shared" si="112"/>
        <v>1.0619837108013936</v>
      </c>
    </row>
    <row r="552" spans="1:13" ht="12.75">
      <c r="A552" s="73">
        <v>11</v>
      </c>
      <c r="B552" s="23" t="s">
        <v>560</v>
      </c>
      <c r="C552" s="91"/>
      <c r="D552" s="10"/>
      <c r="E552" s="10"/>
      <c r="F552" s="10"/>
      <c r="G552" s="10"/>
      <c r="H552" s="67"/>
      <c r="I552" s="10"/>
      <c r="J552" s="10"/>
      <c r="K552" s="10"/>
      <c r="L552" s="111"/>
      <c r="M552" s="102"/>
    </row>
    <row r="553" spans="1:13" ht="12.75">
      <c r="A553" s="74" t="s">
        <v>561</v>
      </c>
      <c r="B553" s="24" t="s">
        <v>562</v>
      </c>
      <c r="C553" s="91">
        <v>286</v>
      </c>
      <c r="D553" s="10">
        <f>E553+F553</f>
        <v>156.16188</v>
      </c>
      <c r="E553" s="10">
        <v>119.94</v>
      </c>
      <c r="F553" s="10">
        <f>E553*30.2%</f>
        <v>36.22188</v>
      </c>
      <c r="G553" s="10">
        <v>129.68</v>
      </c>
      <c r="H553" s="67">
        <f t="shared" si="109"/>
        <v>303.37870339999995</v>
      </c>
      <c r="I553" s="10">
        <f>J553+K553</f>
        <v>164.7507834</v>
      </c>
      <c r="J553" s="10">
        <f t="shared" si="113"/>
        <v>126.5367</v>
      </c>
      <c r="K553" s="10">
        <f t="shared" si="111"/>
        <v>38.2140834</v>
      </c>
      <c r="L553" s="111">
        <f t="shared" si="110"/>
        <v>138.62792</v>
      </c>
      <c r="M553" s="102">
        <f t="shared" si="112"/>
        <v>1.060764697202797</v>
      </c>
    </row>
    <row r="554" spans="1:13" ht="12.75">
      <c r="A554" s="74" t="s">
        <v>563</v>
      </c>
      <c r="B554" s="24" t="s">
        <v>564</v>
      </c>
      <c r="C554" s="91">
        <v>286</v>
      </c>
      <c r="D554" s="10">
        <f>E554+F554</f>
        <v>156.16188</v>
      </c>
      <c r="E554" s="10">
        <v>119.94</v>
      </c>
      <c r="F554" s="10">
        <f>E554*30.2%</f>
        <v>36.22188</v>
      </c>
      <c r="G554" s="10">
        <v>129.68</v>
      </c>
      <c r="H554" s="67">
        <f t="shared" si="109"/>
        <v>303.37870339999995</v>
      </c>
      <c r="I554" s="10">
        <f>J554+K554</f>
        <v>164.7507834</v>
      </c>
      <c r="J554" s="10">
        <f t="shared" si="113"/>
        <v>126.5367</v>
      </c>
      <c r="K554" s="10">
        <f t="shared" si="111"/>
        <v>38.2140834</v>
      </c>
      <c r="L554" s="111">
        <f t="shared" si="110"/>
        <v>138.62792</v>
      </c>
      <c r="M554" s="102">
        <f t="shared" si="112"/>
        <v>1.060764697202797</v>
      </c>
    </row>
    <row r="555" spans="1:13" ht="12.75">
      <c r="A555" s="74" t="s">
        <v>565</v>
      </c>
      <c r="B555" s="24" t="s">
        <v>566</v>
      </c>
      <c r="C555" s="91">
        <v>286</v>
      </c>
      <c r="D555" s="10">
        <f>E555+F555</f>
        <v>156.16188</v>
      </c>
      <c r="E555" s="10">
        <v>119.94</v>
      </c>
      <c r="F555" s="10">
        <f>E555*30.2%</f>
        <v>36.22188</v>
      </c>
      <c r="G555" s="10">
        <v>129.68</v>
      </c>
      <c r="H555" s="67">
        <f t="shared" si="109"/>
        <v>303.37870339999995</v>
      </c>
      <c r="I555" s="10">
        <f>J555+K555</f>
        <v>164.7507834</v>
      </c>
      <c r="J555" s="10">
        <f t="shared" si="113"/>
        <v>126.5367</v>
      </c>
      <c r="K555" s="10">
        <f t="shared" si="111"/>
        <v>38.2140834</v>
      </c>
      <c r="L555" s="111">
        <f t="shared" si="110"/>
        <v>138.62792</v>
      </c>
      <c r="M555" s="102">
        <f t="shared" si="112"/>
        <v>1.060764697202797</v>
      </c>
    </row>
    <row r="556" spans="1:13" ht="12.75">
      <c r="A556" s="73">
        <v>12</v>
      </c>
      <c r="B556" s="23" t="s">
        <v>567</v>
      </c>
      <c r="C556" s="91"/>
      <c r="D556" s="10"/>
      <c r="E556" s="10"/>
      <c r="F556" s="10"/>
      <c r="G556" s="10"/>
      <c r="H556" s="67"/>
      <c r="I556" s="10"/>
      <c r="J556" s="10"/>
      <c r="K556" s="10"/>
      <c r="L556" s="111"/>
      <c r="M556" s="102"/>
    </row>
    <row r="557" spans="1:13" ht="12.75">
      <c r="A557" s="74" t="s">
        <v>568</v>
      </c>
      <c r="B557" s="24" t="s">
        <v>569</v>
      </c>
      <c r="C557" s="91">
        <v>294</v>
      </c>
      <c r="D557" s="10">
        <f aca="true" t="shared" si="114" ref="D557:D562">E557+F557</f>
        <v>160.5366</v>
      </c>
      <c r="E557" s="10">
        <v>123.3</v>
      </c>
      <c r="F557" s="10">
        <f aca="true" t="shared" si="115" ref="F557:F562">E557*30.2%</f>
        <v>37.236599999999996</v>
      </c>
      <c r="G557" s="10">
        <v>133.3</v>
      </c>
      <c r="H557" s="67">
        <f t="shared" si="109"/>
        <v>311.863813</v>
      </c>
      <c r="I557" s="10">
        <f aca="true" t="shared" si="116" ref="I557:I562">J557+K557</f>
        <v>169.36611299999998</v>
      </c>
      <c r="J557" s="10">
        <f t="shared" si="113"/>
        <v>130.08149999999998</v>
      </c>
      <c r="K557" s="10">
        <f t="shared" si="111"/>
        <v>39.28461299999999</v>
      </c>
      <c r="L557" s="111">
        <f t="shared" si="110"/>
        <v>142.4977</v>
      </c>
      <c r="M557" s="102">
        <f t="shared" si="112"/>
        <v>1.060761268707483</v>
      </c>
    </row>
    <row r="558" spans="1:13" ht="12.75">
      <c r="A558" s="74" t="s">
        <v>570</v>
      </c>
      <c r="B558" s="24" t="s">
        <v>571</v>
      </c>
      <c r="C558" s="91">
        <v>294</v>
      </c>
      <c r="D558" s="10">
        <f t="shared" si="114"/>
        <v>160.5366</v>
      </c>
      <c r="E558" s="10">
        <v>123.3</v>
      </c>
      <c r="F558" s="10">
        <f t="shared" si="115"/>
        <v>37.236599999999996</v>
      </c>
      <c r="G558" s="10">
        <v>133.3</v>
      </c>
      <c r="H558" s="67">
        <f t="shared" si="109"/>
        <v>311.863813</v>
      </c>
      <c r="I558" s="10">
        <f t="shared" si="116"/>
        <v>169.36611299999998</v>
      </c>
      <c r="J558" s="10">
        <f t="shared" si="113"/>
        <v>130.08149999999998</v>
      </c>
      <c r="K558" s="10">
        <f t="shared" si="111"/>
        <v>39.28461299999999</v>
      </c>
      <c r="L558" s="111">
        <f t="shared" si="110"/>
        <v>142.4977</v>
      </c>
      <c r="M558" s="102">
        <f t="shared" si="112"/>
        <v>1.060761268707483</v>
      </c>
    </row>
    <row r="559" spans="1:13" ht="12.75">
      <c r="A559" s="74" t="s">
        <v>572</v>
      </c>
      <c r="B559" s="24" t="s">
        <v>573</v>
      </c>
      <c r="C559" s="91">
        <v>294</v>
      </c>
      <c r="D559" s="10">
        <f t="shared" si="114"/>
        <v>160.5366</v>
      </c>
      <c r="E559" s="10">
        <v>123.3</v>
      </c>
      <c r="F559" s="10">
        <f t="shared" si="115"/>
        <v>37.236599999999996</v>
      </c>
      <c r="G559" s="10">
        <v>133.3</v>
      </c>
      <c r="H559" s="67">
        <f t="shared" si="109"/>
        <v>311.863813</v>
      </c>
      <c r="I559" s="10">
        <f t="shared" si="116"/>
        <v>169.36611299999998</v>
      </c>
      <c r="J559" s="10">
        <f t="shared" si="113"/>
        <v>130.08149999999998</v>
      </c>
      <c r="K559" s="10">
        <f t="shared" si="111"/>
        <v>39.28461299999999</v>
      </c>
      <c r="L559" s="111">
        <f t="shared" si="110"/>
        <v>142.4977</v>
      </c>
      <c r="M559" s="102">
        <f t="shared" si="112"/>
        <v>1.060761268707483</v>
      </c>
    </row>
    <row r="560" spans="1:13" ht="12.75">
      <c r="A560" s="74" t="s">
        <v>574</v>
      </c>
      <c r="B560" s="24" t="s">
        <v>575</v>
      </c>
      <c r="C560" s="91">
        <v>294</v>
      </c>
      <c r="D560" s="10">
        <f t="shared" si="114"/>
        <v>160.5366</v>
      </c>
      <c r="E560" s="10">
        <v>123.3</v>
      </c>
      <c r="F560" s="10">
        <f t="shared" si="115"/>
        <v>37.236599999999996</v>
      </c>
      <c r="G560" s="10">
        <v>133.3</v>
      </c>
      <c r="H560" s="67">
        <f t="shared" si="109"/>
        <v>311.863813</v>
      </c>
      <c r="I560" s="10">
        <f t="shared" si="116"/>
        <v>169.36611299999998</v>
      </c>
      <c r="J560" s="10">
        <f t="shared" si="113"/>
        <v>130.08149999999998</v>
      </c>
      <c r="K560" s="10">
        <f t="shared" si="111"/>
        <v>39.28461299999999</v>
      </c>
      <c r="L560" s="111">
        <f t="shared" si="110"/>
        <v>142.4977</v>
      </c>
      <c r="M560" s="102">
        <f t="shared" si="112"/>
        <v>1.060761268707483</v>
      </c>
    </row>
    <row r="561" spans="1:13" ht="12.75">
      <c r="A561" s="74" t="s">
        <v>576</v>
      </c>
      <c r="B561" s="24" t="s">
        <v>577</v>
      </c>
      <c r="C561" s="91">
        <v>294</v>
      </c>
      <c r="D561" s="10">
        <f t="shared" si="114"/>
        <v>160.5366</v>
      </c>
      <c r="E561" s="10">
        <v>123.3</v>
      </c>
      <c r="F561" s="10">
        <f t="shared" si="115"/>
        <v>37.236599999999996</v>
      </c>
      <c r="G561" s="10">
        <v>133.3</v>
      </c>
      <c r="H561" s="67">
        <f t="shared" si="109"/>
        <v>311.863813</v>
      </c>
      <c r="I561" s="10">
        <f t="shared" si="116"/>
        <v>169.36611299999998</v>
      </c>
      <c r="J561" s="10">
        <f t="shared" si="113"/>
        <v>130.08149999999998</v>
      </c>
      <c r="K561" s="10">
        <f t="shared" si="111"/>
        <v>39.28461299999999</v>
      </c>
      <c r="L561" s="111">
        <f t="shared" si="110"/>
        <v>142.4977</v>
      </c>
      <c r="M561" s="102">
        <f t="shared" si="112"/>
        <v>1.060761268707483</v>
      </c>
    </row>
    <row r="562" spans="1:13" ht="12.75">
      <c r="A562" s="74" t="s">
        <v>578</v>
      </c>
      <c r="B562" s="24" t="s">
        <v>579</v>
      </c>
      <c r="C562" s="91">
        <v>294</v>
      </c>
      <c r="D562" s="10">
        <f t="shared" si="114"/>
        <v>160.5366</v>
      </c>
      <c r="E562" s="10">
        <v>123.3</v>
      </c>
      <c r="F562" s="10">
        <f t="shared" si="115"/>
        <v>37.236599999999996</v>
      </c>
      <c r="G562" s="10">
        <v>133.3</v>
      </c>
      <c r="H562" s="67">
        <f t="shared" si="109"/>
        <v>311.863813</v>
      </c>
      <c r="I562" s="10">
        <f t="shared" si="116"/>
        <v>169.36611299999998</v>
      </c>
      <c r="J562" s="10">
        <f t="shared" si="113"/>
        <v>130.08149999999998</v>
      </c>
      <c r="K562" s="10">
        <f t="shared" si="111"/>
        <v>39.28461299999999</v>
      </c>
      <c r="L562" s="111">
        <f t="shared" si="110"/>
        <v>142.4977</v>
      </c>
      <c r="M562" s="102">
        <f t="shared" si="112"/>
        <v>1.060761268707483</v>
      </c>
    </row>
    <row r="563" spans="1:13" ht="12.75">
      <c r="A563" s="73">
        <v>13</v>
      </c>
      <c r="B563" s="23" t="s">
        <v>580</v>
      </c>
      <c r="C563" s="91"/>
      <c r="D563" s="10"/>
      <c r="E563" s="10"/>
      <c r="F563" s="10"/>
      <c r="G563" s="10"/>
      <c r="H563" s="67"/>
      <c r="I563" s="10"/>
      <c r="J563" s="10"/>
      <c r="K563" s="10"/>
      <c r="L563" s="111"/>
      <c r="M563" s="102"/>
    </row>
    <row r="564" spans="1:13" ht="12.75">
      <c r="A564" s="74" t="s">
        <v>581</v>
      </c>
      <c r="B564" s="24" t="s">
        <v>582</v>
      </c>
      <c r="C564" s="91">
        <v>294</v>
      </c>
      <c r="D564" s="10">
        <f>E564+F564</f>
        <v>160.5366</v>
      </c>
      <c r="E564" s="10">
        <v>123.3</v>
      </c>
      <c r="F564" s="10">
        <f>E564*30.2%</f>
        <v>37.236599999999996</v>
      </c>
      <c r="G564" s="10">
        <v>133.3</v>
      </c>
      <c r="H564" s="67">
        <f t="shared" si="109"/>
        <v>311.863813</v>
      </c>
      <c r="I564" s="10">
        <f>J564+K564</f>
        <v>169.36611299999998</v>
      </c>
      <c r="J564" s="10">
        <f t="shared" si="113"/>
        <v>130.08149999999998</v>
      </c>
      <c r="K564" s="10">
        <f t="shared" si="111"/>
        <v>39.28461299999999</v>
      </c>
      <c r="L564" s="111">
        <f t="shared" si="110"/>
        <v>142.4977</v>
      </c>
      <c r="M564" s="102">
        <f t="shared" si="112"/>
        <v>1.060761268707483</v>
      </c>
    </row>
    <row r="565" spans="1:13" ht="12.75">
      <c r="A565" s="74" t="s">
        <v>583</v>
      </c>
      <c r="B565" s="24" t="s">
        <v>584</v>
      </c>
      <c r="C565" s="91">
        <v>294</v>
      </c>
      <c r="D565" s="10">
        <f>E565+F565</f>
        <v>160.5366</v>
      </c>
      <c r="E565" s="10">
        <v>123.3</v>
      </c>
      <c r="F565" s="10">
        <f>E565*30.2%</f>
        <v>37.236599999999996</v>
      </c>
      <c r="G565" s="10">
        <v>133.3</v>
      </c>
      <c r="H565" s="67">
        <f t="shared" si="109"/>
        <v>311.863813</v>
      </c>
      <c r="I565" s="10">
        <f>J565+K565</f>
        <v>169.36611299999998</v>
      </c>
      <c r="J565" s="10">
        <f t="shared" si="113"/>
        <v>130.08149999999998</v>
      </c>
      <c r="K565" s="10">
        <f t="shared" si="111"/>
        <v>39.28461299999999</v>
      </c>
      <c r="L565" s="111">
        <f t="shared" si="110"/>
        <v>142.4977</v>
      </c>
      <c r="M565" s="102">
        <f t="shared" si="112"/>
        <v>1.060761268707483</v>
      </c>
    </row>
    <row r="566" spans="1:13" ht="12.75">
      <c r="A566" s="73">
        <v>14</v>
      </c>
      <c r="B566" s="23" t="s">
        <v>585</v>
      </c>
      <c r="C566" s="91"/>
      <c r="D566" s="10"/>
      <c r="E566" s="10"/>
      <c r="F566" s="10"/>
      <c r="G566" s="10"/>
      <c r="H566" s="67"/>
      <c r="I566" s="10"/>
      <c r="J566" s="10"/>
      <c r="K566" s="10"/>
      <c r="L566" s="111"/>
      <c r="M566" s="102"/>
    </row>
    <row r="567" spans="1:13" ht="12.75">
      <c r="A567" s="74" t="s">
        <v>586</v>
      </c>
      <c r="B567" s="24" t="s">
        <v>587</v>
      </c>
      <c r="C567" s="91">
        <v>297</v>
      </c>
      <c r="D567" s="10">
        <v>162.43</v>
      </c>
      <c r="E567" s="10">
        <v>124.75</v>
      </c>
      <c r="F567" s="10">
        <f>E567*30.2%</f>
        <v>37.6745</v>
      </c>
      <c r="G567" s="10">
        <v>134.87</v>
      </c>
      <c r="H567" s="67">
        <f t="shared" si="109"/>
        <v>315.5338775</v>
      </c>
      <c r="I567" s="10">
        <f>J567+K567</f>
        <v>171.3578475</v>
      </c>
      <c r="J567" s="10">
        <f t="shared" si="113"/>
        <v>131.61124999999998</v>
      </c>
      <c r="K567" s="10">
        <f t="shared" si="111"/>
        <v>39.74659749999999</v>
      </c>
      <c r="L567" s="111">
        <f t="shared" si="110"/>
        <v>144.17603</v>
      </c>
      <c r="M567" s="102">
        <f t="shared" si="112"/>
        <v>1.062403627946128</v>
      </c>
    </row>
    <row r="568" spans="1:13" ht="12.75">
      <c r="A568" s="74" t="s">
        <v>588</v>
      </c>
      <c r="B568" s="24" t="s">
        <v>589</v>
      </c>
      <c r="C568" s="91">
        <v>297</v>
      </c>
      <c r="D568" s="10">
        <v>162.43</v>
      </c>
      <c r="E568" s="10">
        <v>124.75</v>
      </c>
      <c r="F568" s="10">
        <f>E568*30.2%</f>
        <v>37.6745</v>
      </c>
      <c r="G568" s="10">
        <v>134.87</v>
      </c>
      <c r="H568" s="67">
        <f t="shared" si="109"/>
        <v>315.5338775</v>
      </c>
      <c r="I568" s="10">
        <f aca="true" t="shared" si="117" ref="I568:I590">J568+K568</f>
        <v>171.3578475</v>
      </c>
      <c r="J568" s="10">
        <f t="shared" si="113"/>
        <v>131.61124999999998</v>
      </c>
      <c r="K568" s="10">
        <f t="shared" si="111"/>
        <v>39.74659749999999</v>
      </c>
      <c r="L568" s="111">
        <f t="shared" si="110"/>
        <v>144.17603</v>
      </c>
      <c r="M568" s="102">
        <f t="shared" si="112"/>
        <v>1.062403627946128</v>
      </c>
    </row>
    <row r="569" spans="1:13" ht="12.75">
      <c r="A569" s="74" t="s">
        <v>590</v>
      </c>
      <c r="B569" s="24" t="s">
        <v>591</v>
      </c>
      <c r="C569" s="91">
        <v>297</v>
      </c>
      <c r="D569" s="10">
        <v>162.43</v>
      </c>
      <c r="E569" s="10">
        <v>124.75</v>
      </c>
      <c r="F569" s="10">
        <f>E569*30.2%</f>
        <v>37.6745</v>
      </c>
      <c r="G569" s="10">
        <v>134.87</v>
      </c>
      <c r="H569" s="67">
        <f t="shared" si="109"/>
        <v>315.5338775</v>
      </c>
      <c r="I569" s="10">
        <f t="shared" si="117"/>
        <v>171.3578475</v>
      </c>
      <c r="J569" s="10">
        <f t="shared" si="113"/>
        <v>131.61124999999998</v>
      </c>
      <c r="K569" s="10">
        <f t="shared" si="111"/>
        <v>39.74659749999999</v>
      </c>
      <c r="L569" s="111">
        <f t="shared" si="110"/>
        <v>144.17603</v>
      </c>
      <c r="M569" s="102">
        <f t="shared" si="112"/>
        <v>1.062403627946128</v>
      </c>
    </row>
    <row r="570" spans="1:13" ht="12.75">
      <c r="A570" s="74" t="s">
        <v>592</v>
      </c>
      <c r="B570" s="24" t="s">
        <v>593</v>
      </c>
      <c r="C570" s="91">
        <v>297</v>
      </c>
      <c r="D570" s="10">
        <v>162.43</v>
      </c>
      <c r="E570" s="10">
        <v>124.75</v>
      </c>
      <c r="F570" s="10">
        <f>E570*30.2%</f>
        <v>37.6745</v>
      </c>
      <c r="G570" s="10">
        <v>134.87</v>
      </c>
      <c r="H570" s="67">
        <f t="shared" si="109"/>
        <v>315.5338775</v>
      </c>
      <c r="I570" s="10">
        <f t="shared" si="117"/>
        <v>171.3578475</v>
      </c>
      <c r="J570" s="10">
        <f t="shared" si="113"/>
        <v>131.61124999999998</v>
      </c>
      <c r="K570" s="10">
        <f t="shared" si="111"/>
        <v>39.74659749999999</v>
      </c>
      <c r="L570" s="111">
        <f t="shared" si="110"/>
        <v>144.17603</v>
      </c>
      <c r="M570" s="102">
        <f t="shared" si="112"/>
        <v>1.062403627946128</v>
      </c>
    </row>
    <row r="571" spans="1:13" ht="12.75">
      <c r="A571" s="74" t="s">
        <v>594</v>
      </c>
      <c r="B571" s="24" t="s">
        <v>595</v>
      </c>
      <c r="C571" s="91">
        <v>297</v>
      </c>
      <c r="D571" s="10">
        <v>162.43</v>
      </c>
      <c r="E571" s="10">
        <v>124.75</v>
      </c>
      <c r="F571" s="10">
        <f aca="true" t="shared" si="118" ref="F571:F592">E571*30.2%</f>
        <v>37.6745</v>
      </c>
      <c r="G571" s="10">
        <v>134.87</v>
      </c>
      <c r="H571" s="67">
        <f t="shared" si="109"/>
        <v>315.5338775</v>
      </c>
      <c r="I571" s="10">
        <f t="shared" si="117"/>
        <v>171.3578475</v>
      </c>
      <c r="J571" s="10">
        <f t="shared" si="113"/>
        <v>131.61124999999998</v>
      </c>
      <c r="K571" s="10">
        <f t="shared" si="111"/>
        <v>39.74659749999999</v>
      </c>
      <c r="L571" s="111">
        <f t="shared" si="110"/>
        <v>144.17603</v>
      </c>
      <c r="M571" s="102">
        <f t="shared" si="112"/>
        <v>1.062403627946128</v>
      </c>
    </row>
    <row r="572" spans="1:13" ht="12.75">
      <c r="A572" s="74" t="s">
        <v>596</v>
      </c>
      <c r="B572" s="24" t="s">
        <v>597</v>
      </c>
      <c r="C572" s="91">
        <v>297</v>
      </c>
      <c r="D572" s="10">
        <v>162.43</v>
      </c>
      <c r="E572" s="10">
        <v>124.75</v>
      </c>
      <c r="F572" s="10">
        <f t="shared" si="118"/>
        <v>37.6745</v>
      </c>
      <c r="G572" s="10">
        <v>134.87</v>
      </c>
      <c r="H572" s="67">
        <f t="shared" si="109"/>
        <v>315.5338775</v>
      </c>
      <c r="I572" s="10">
        <f t="shared" si="117"/>
        <v>171.3578475</v>
      </c>
      <c r="J572" s="10">
        <f t="shared" si="113"/>
        <v>131.61124999999998</v>
      </c>
      <c r="K572" s="10">
        <f t="shared" si="111"/>
        <v>39.74659749999999</v>
      </c>
      <c r="L572" s="111">
        <f t="shared" si="110"/>
        <v>144.17603</v>
      </c>
      <c r="M572" s="102">
        <f t="shared" si="112"/>
        <v>1.062403627946128</v>
      </c>
    </row>
    <row r="573" spans="1:13" ht="12.75">
      <c r="A573" s="74" t="s">
        <v>598</v>
      </c>
      <c r="B573" s="24" t="s">
        <v>599</v>
      </c>
      <c r="C573" s="91">
        <v>297</v>
      </c>
      <c r="D573" s="10">
        <v>162.43</v>
      </c>
      <c r="E573" s="10">
        <v>124.75</v>
      </c>
      <c r="F573" s="10">
        <f t="shared" si="118"/>
        <v>37.6745</v>
      </c>
      <c r="G573" s="10">
        <v>134.87</v>
      </c>
      <c r="H573" s="67">
        <f t="shared" si="109"/>
        <v>315.5338775</v>
      </c>
      <c r="I573" s="10">
        <f t="shared" si="117"/>
        <v>171.3578475</v>
      </c>
      <c r="J573" s="10">
        <f t="shared" si="113"/>
        <v>131.61124999999998</v>
      </c>
      <c r="K573" s="10">
        <f t="shared" si="111"/>
        <v>39.74659749999999</v>
      </c>
      <c r="L573" s="111">
        <f t="shared" si="110"/>
        <v>144.17603</v>
      </c>
      <c r="M573" s="102">
        <f t="shared" si="112"/>
        <v>1.062403627946128</v>
      </c>
    </row>
    <row r="574" spans="1:13" ht="12.75">
      <c r="A574" s="74" t="s">
        <v>600</v>
      </c>
      <c r="B574" s="24" t="s">
        <v>601</v>
      </c>
      <c r="C574" s="91">
        <v>297</v>
      </c>
      <c r="D574" s="10">
        <v>162.43</v>
      </c>
      <c r="E574" s="10">
        <v>124.75</v>
      </c>
      <c r="F574" s="10">
        <f t="shared" si="118"/>
        <v>37.6745</v>
      </c>
      <c r="G574" s="10">
        <v>134.87</v>
      </c>
      <c r="H574" s="67">
        <f t="shared" si="109"/>
        <v>315.5338775</v>
      </c>
      <c r="I574" s="10">
        <f t="shared" si="117"/>
        <v>171.3578475</v>
      </c>
      <c r="J574" s="10">
        <f t="shared" si="113"/>
        <v>131.61124999999998</v>
      </c>
      <c r="K574" s="10">
        <f t="shared" si="111"/>
        <v>39.74659749999999</v>
      </c>
      <c r="L574" s="111">
        <f t="shared" si="110"/>
        <v>144.17603</v>
      </c>
      <c r="M574" s="102">
        <f t="shared" si="112"/>
        <v>1.062403627946128</v>
      </c>
    </row>
    <row r="575" spans="1:13" ht="12.75">
      <c r="A575" s="74" t="s">
        <v>602</v>
      </c>
      <c r="B575" s="24" t="s">
        <v>603</v>
      </c>
      <c r="C575" s="91">
        <v>297</v>
      </c>
      <c r="D575" s="10">
        <v>162.43</v>
      </c>
      <c r="E575" s="10">
        <v>124.75</v>
      </c>
      <c r="F575" s="10">
        <f t="shared" si="118"/>
        <v>37.6745</v>
      </c>
      <c r="G575" s="10">
        <v>134.87</v>
      </c>
      <c r="H575" s="67">
        <f t="shared" si="109"/>
        <v>315.5338775</v>
      </c>
      <c r="I575" s="10">
        <f t="shared" si="117"/>
        <v>171.3578475</v>
      </c>
      <c r="J575" s="10">
        <f t="shared" si="113"/>
        <v>131.61124999999998</v>
      </c>
      <c r="K575" s="10">
        <f t="shared" si="111"/>
        <v>39.74659749999999</v>
      </c>
      <c r="L575" s="111">
        <f t="shared" si="110"/>
        <v>144.17603</v>
      </c>
      <c r="M575" s="102">
        <f t="shared" si="112"/>
        <v>1.062403627946128</v>
      </c>
    </row>
    <row r="576" spans="1:13" ht="12.75">
      <c r="A576" s="74" t="s">
        <v>604</v>
      </c>
      <c r="B576" s="24" t="s">
        <v>605</v>
      </c>
      <c r="C576" s="91">
        <v>297</v>
      </c>
      <c r="D576" s="10">
        <v>162.43</v>
      </c>
      <c r="E576" s="10">
        <v>124.75</v>
      </c>
      <c r="F576" s="10">
        <f t="shared" si="118"/>
        <v>37.6745</v>
      </c>
      <c r="G576" s="10">
        <v>134.87</v>
      </c>
      <c r="H576" s="67">
        <f t="shared" si="109"/>
        <v>315.5338775</v>
      </c>
      <c r="I576" s="10">
        <f t="shared" si="117"/>
        <v>171.3578475</v>
      </c>
      <c r="J576" s="10">
        <f t="shared" si="113"/>
        <v>131.61124999999998</v>
      </c>
      <c r="K576" s="10">
        <f t="shared" si="111"/>
        <v>39.74659749999999</v>
      </c>
      <c r="L576" s="111">
        <f t="shared" si="110"/>
        <v>144.17603</v>
      </c>
      <c r="M576" s="102">
        <f t="shared" si="112"/>
        <v>1.062403627946128</v>
      </c>
    </row>
    <row r="577" spans="1:13" ht="12.75">
      <c r="A577" s="74" t="s">
        <v>606</v>
      </c>
      <c r="B577" s="24" t="s">
        <v>607</v>
      </c>
      <c r="C577" s="91">
        <v>297</v>
      </c>
      <c r="D577" s="10">
        <v>162.43</v>
      </c>
      <c r="E577" s="10">
        <v>124.75</v>
      </c>
      <c r="F577" s="10">
        <f t="shared" si="118"/>
        <v>37.6745</v>
      </c>
      <c r="G577" s="10">
        <v>134.87</v>
      </c>
      <c r="H577" s="67">
        <f t="shared" si="109"/>
        <v>315.5338775</v>
      </c>
      <c r="I577" s="10">
        <f t="shared" si="117"/>
        <v>171.3578475</v>
      </c>
      <c r="J577" s="10">
        <f t="shared" si="113"/>
        <v>131.61124999999998</v>
      </c>
      <c r="K577" s="10">
        <f t="shared" si="111"/>
        <v>39.74659749999999</v>
      </c>
      <c r="L577" s="111">
        <f t="shared" si="110"/>
        <v>144.17603</v>
      </c>
      <c r="M577" s="102">
        <f t="shared" si="112"/>
        <v>1.062403627946128</v>
      </c>
    </row>
    <row r="578" spans="1:13" ht="12.75">
      <c r="A578" s="74" t="s">
        <v>608</v>
      </c>
      <c r="B578" s="24" t="s">
        <v>609</v>
      </c>
      <c r="C578" s="91">
        <v>297</v>
      </c>
      <c r="D578" s="10">
        <v>162.43</v>
      </c>
      <c r="E578" s="10">
        <v>124.75</v>
      </c>
      <c r="F578" s="10">
        <f t="shared" si="118"/>
        <v>37.6745</v>
      </c>
      <c r="G578" s="10">
        <v>134.87</v>
      </c>
      <c r="H578" s="67">
        <f t="shared" si="109"/>
        <v>315.5338775</v>
      </c>
      <c r="I578" s="10">
        <f t="shared" si="117"/>
        <v>171.3578475</v>
      </c>
      <c r="J578" s="10">
        <f t="shared" si="113"/>
        <v>131.61124999999998</v>
      </c>
      <c r="K578" s="10">
        <f t="shared" si="111"/>
        <v>39.74659749999999</v>
      </c>
      <c r="L578" s="111">
        <f t="shared" si="110"/>
        <v>144.17603</v>
      </c>
      <c r="M578" s="102">
        <f t="shared" si="112"/>
        <v>1.062403627946128</v>
      </c>
    </row>
    <row r="579" spans="1:13" ht="12.75">
      <c r="A579" s="74" t="s">
        <v>610</v>
      </c>
      <c r="B579" s="24" t="s">
        <v>611</v>
      </c>
      <c r="C579" s="91">
        <v>297</v>
      </c>
      <c r="D579" s="10">
        <v>162.43</v>
      </c>
      <c r="E579" s="10">
        <v>124.75</v>
      </c>
      <c r="F579" s="10">
        <f t="shared" si="118"/>
        <v>37.6745</v>
      </c>
      <c r="G579" s="10">
        <v>134.87</v>
      </c>
      <c r="H579" s="67">
        <f t="shared" si="109"/>
        <v>315.5338775</v>
      </c>
      <c r="I579" s="10">
        <f t="shared" si="117"/>
        <v>171.3578475</v>
      </c>
      <c r="J579" s="10">
        <f t="shared" si="113"/>
        <v>131.61124999999998</v>
      </c>
      <c r="K579" s="10">
        <f t="shared" si="111"/>
        <v>39.74659749999999</v>
      </c>
      <c r="L579" s="111">
        <f t="shared" si="110"/>
        <v>144.17603</v>
      </c>
      <c r="M579" s="102">
        <f t="shared" si="112"/>
        <v>1.062403627946128</v>
      </c>
    </row>
    <row r="580" spans="1:13" ht="12.75">
      <c r="A580" s="74" t="s">
        <v>612</v>
      </c>
      <c r="B580" s="24" t="s">
        <v>613</v>
      </c>
      <c r="C580" s="91">
        <v>297</v>
      </c>
      <c r="D580" s="10">
        <v>162.43</v>
      </c>
      <c r="E580" s="10">
        <v>124.75</v>
      </c>
      <c r="F580" s="10">
        <f t="shared" si="118"/>
        <v>37.6745</v>
      </c>
      <c r="G580" s="10">
        <v>134.87</v>
      </c>
      <c r="H580" s="67">
        <f t="shared" si="109"/>
        <v>315.5338775</v>
      </c>
      <c r="I580" s="10">
        <f t="shared" si="117"/>
        <v>171.3578475</v>
      </c>
      <c r="J580" s="10">
        <f t="shared" si="113"/>
        <v>131.61124999999998</v>
      </c>
      <c r="K580" s="10">
        <f t="shared" si="111"/>
        <v>39.74659749999999</v>
      </c>
      <c r="L580" s="111">
        <f t="shared" si="110"/>
        <v>144.17603</v>
      </c>
      <c r="M580" s="102">
        <f t="shared" si="112"/>
        <v>1.062403627946128</v>
      </c>
    </row>
    <row r="581" spans="1:13" ht="25.5">
      <c r="A581" s="74" t="s">
        <v>614</v>
      </c>
      <c r="B581" s="24" t="s">
        <v>615</v>
      </c>
      <c r="C581" s="91">
        <v>297</v>
      </c>
      <c r="D581" s="10">
        <v>162.43</v>
      </c>
      <c r="E581" s="10">
        <v>124.75</v>
      </c>
      <c r="F581" s="10">
        <f t="shared" si="118"/>
        <v>37.6745</v>
      </c>
      <c r="G581" s="10">
        <v>134.87</v>
      </c>
      <c r="H581" s="67">
        <f t="shared" si="109"/>
        <v>315.5338775</v>
      </c>
      <c r="I581" s="10">
        <f t="shared" si="117"/>
        <v>171.3578475</v>
      </c>
      <c r="J581" s="10">
        <f t="shared" si="113"/>
        <v>131.61124999999998</v>
      </c>
      <c r="K581" s="10">
        <f t="shared" si="111"/>
        <v>39.74659749999999</v>
      </c>
      <c r="L581" s="111">
        <f t="shared" si="110"/>
        <v>144.17603</v>
      </c>
      <c r="M581" s="102">
        <f t="shared" si="112"/>
        <v>1.062403627946128</v>
      </c>
    </row>
    <row r="582" spans="1:13" ht="12.75">
      <c r="A582" s="74" t="s">
        <v>616</v>
      </c>
      <c r="B582" s="24" t="s">
        <v>617</v>
      </c>
      <c r="C582" s="91">
        <v>297</v>
      </c>
      <c r="D582" s="10">
        <v>162.43</v>
      </c>
      <c r="E582" s="10">
        <v>124.75</v>
      </c>
      <c r="F582" s="10">
        <f t="shared" si="118"/>
        <v>37.6745</v>
      </c>
      <c r="G582" s="10">
        <v>134.87</v>
      </c>
      <c r="H582" s="67">
        <f t="shared" si="109"/>
        <v>315.5338775</v>
      </c>
      <c r="I582" s="10">
        <f t="shared" si="117"/>
        <v>171.3578475</v>
      </c>
      <c r="J582" s="10">
        <f t="shared" si="113"/>
        <v>131.61124999999998</v>
      </c>
      <c r="K582" s="10">
        <f t="shared" si="111"/>
        <v>39.74659749999999</v>
      </c>
      <c r="L582" s="111">
        <f t="shared" si="110"/>
        <v>144.17603</v>
      </c>
      <c r="M582" s="102">
        <f t="shared" si="112"/>
        <v>1.062403627946128</v>
      </c>
    </row>
    <row r="583" spans="1:13" ht="12.75">
      <c r="A583" s="74" t="s">
        <v>618</v>
      </c>
      <c r="B583" s="24" t="s">
        <v>619</v>
      </c>
      <c r="C583" s="91">
        <v>297</v>
      </c>
      <c r="D583" s="10">
        <v>162.43</v>
      </c>
      <c r="E583" s="10">
        <v>124.75</v>
      </c>
      <c r="F583" s="10">
        <f t="shared" si="118"/>
        <v>37.6745</v>
      </c>
      <c r="G583" s="10">
        <v>134.87</v>
      </c>
      <c r="H583" s="67">
        <f t="shared" si="109"/>
        <v>315.5338775</v>
      </c>
      <c r="I583" s="10">
        <f t="shared" si="117"/>
        <v>171.3578475</v>
      </c>
      <c r="J583" s="10">
        <f t="shared" si="113"/>
        <v>131.61124999999998</v>
      </c>
      <c r="K583" s="10">
        <f t="shared" si="111"/>
        <v>39.74659749999999</v>
      </c>
      <c r="L583" s="111">
        <f t="shared" si="110"/>
        <v>144.17603</v>
      </c>
      <c r="M583" s="102">
        <f t="shared" si="112"/>
        <v>1.062403627946128</v>
      </c>
    </row>
    <row r="584" spans="1:13" ht="12.75">
      <c r="A584" s="74" t="s">
        <v>620</v>
      </c>
      <c r="B584" s="24" t="s">
        <v>621</v>
      </c>
      <c r="C584" s="91">
        <v>297</v>
      </c>
      <c r="D584" s="10">
        <v>162.43</v>
      </c>
      <c r="E584" s="10">
        <v>124.75</v>
      </c>
      <c r="F584" s="10">
        <f t="shared" si="118"/>
        <v>37.6745</v>
      </c>
      <c r="G584" s="10">
        <v>134.87</v>
      </c>
      <c r="H584" s="67">
        <f t="shared" si="109"/>
        <v>315.5338775</v>
      </c>
      <c r="I584" s="10">
        <f t="shared" si="117"/>
        <v>171.3578475</v>
      </c>
      <c r="J584" s="10">
        <f t="shared" si="113"/>
        <v>131.61124999999998</v>
      </c>
      <c r="K584" s="10">
        <f t="shared" si="111"/>
        <v>39.74659749999999</v>
      </c>
      <c r="L584" s="111">
        <f t="shared" si="110"/>
        <v>144.17603</v>
      </c>
      <c r="M584" s="102">
        <f t="shared" si="112"/>
        <v>1.062403627946128</v>
      </c>
    </row>
    <row r="585" spans="1:13" ht="12.75">
      <c r="A585" s="74" t="s">
        <v>622</v>
      </c>
      <c r="B585" s="24" t="s">
        <v>623</v>
      </c>
      <c r="C585" s="91">
        <v>297</v>
      </c>
      <c r="D585" s="10">
        <v>162.43</v>
      </c>
      <c r="E585" s="10">
        <v>124.75</v>
      </c>
      <c r="F585" s="10">
        <f t="shared" si="118"/>
        <v>37.6745</v>
      </c>
      <c r="G585" s="10">
        <v>134.87</v>
      </c>
      <c r="H585" s="67">
        <f t="shared" si="109"/>
        <v>315.5338775</v>
      </c>
      <c r="I585" s="10">
        <f t="shared" si="117"/>
        <v>171.3578475</v>
      </c>
      <c r="J585" s="10">
        <f t="shared" si="113"/>
        <v>131.61124999999998</v>
      </c>
      <c r="K585" s="10">
        <f t="shared" si="111"/>
        <v>39.74659749999999</v>
      </c>
      <c r="L585" s="111">
        <f t="shared" si="110"/>
        <v>144.17603</v>
      </c>
      <c r="M585" s="102">
        <f t="shared" si="112"/>
        <v>1.062403627946128</v>
      </c>
    </row>
    <row r="586" spans="1:13" ht="12.75">
      <c r="A586" s="74" t="s">
        <v>624</v>
      </c>
      <c r="B586" s="24" t="s">
        <v>625</v>
      </c>
      <c r="C586" s="91">
        <v>297</v>
      </c>
      <c r="D586" s="10">
        <v>162.43</v>
      </c>
      <c r="E586" s="10">
        <v>124.75</v>
      </c>
      <c r="F586" s="10">
        <f t="shared" si="118"/>
        <v>37.6745</v>
      </c>
      <c r="G586" s="10">
        <v>134.87</v>
      </c>
      <c r="H586" s="67">
        <f t="shared" si="109"/>
        <v>315.5338775</v>
      </c>
      <c r="I586" s="10">
        <f t="shared" si="117"/>
        <v>171.3578475</v>
      </c>
      <c r="J586" s="10">
        <f t="shared" si="113"/>
        <v>131.61124999999998</v>
      </c>
      <c r="K586" s="10">
        <f t="shared" si="111"/>
        <v>39.74659749999999</v>
      </c>
      <c r="L586" s="111">
        <f t="shared" si="110"/>
        <v>144.17603</v>
      </c>
      <c r="M586" s="102">
        <f t="shared" si="112"/>
        <v>1.062403627946128</v>
      </c>
    </row>
    <row r="587" spans="1:13" ht="12.75">
      <c r="A587" s="74" t="s">
        <v>626</v>
      </c>
      <c r="B587" s="24" t="s">
        <v>627</v>
      </c>
      <c r="C587" s="91">
        <v>297</v>
      </c>
      <c r="D587" s="10">
        <v>162.43</v>
      </c>
      <c r="E587" s="10">
        <v>124.75</v>
      </c>
      <c r="F587" s="10">
        <f t="shared" si="118"/>
        <v>37.6745</v>
      </c>
      <c r="G587" s="10">
        <v>134.87</v>
      </c>
      <c r="H587" s="67">
        <f aca="true" t="shared" si="119" ref="H587:H646">I587+L587</f>
        <v>315.5338775</v>
      </c>
      <c r="I587" s="10">
        <f t="shared" si="117"/>
        <v>171.3578475</v>
      </c>
      <c r="J587" s="10">
        <f t="shared" si="113"/>
        <v>131.61124999999998</v>
      </c>
      <c r="K587" s="10">
        <f t="shared" si="111"/>
        <v>39.74659749999999</v>
      </c>
      <c r="L587" s="111">
        <f aca="true" t="shared" si="120" ref="L587:L650">G587*1.069</f>
        <v>144.17603</v>
      </c>
      <c r="M587" s="102">
        <f t="shared" si="112"/>
        <v>1.062403627946128</v>
      </c>
    </row>
    <row r="588" spans="1:13" ht="12.75">
      <c r="A588" s="74" t="s">
        <v>628</v>
      </c>
      <c r="B588" s="24" t="s">
        <v>629</v>
      </c>
      <c r="C588" s="91">
        <v>297</v>
      </c>
      <c r="D588" s="10">
        <v>162.43</v>
      </c>
      <c r="E588" s="10">
        <v>124.75</v>
      </c>
      <c r="F588" s="10">
        <f t="shared" si="118"/>
        <v>37.6745</v>
      </c>
      <c r="G588" s="10">
        <v>134.87</v>
      </c>
      <c r="H588" s="67">
        <f t="shared" si="119"/>
        <v>315.5338775</v>
      </c>
      <c r="I588" s="10">
        <f t="shared" si="117"/>
        <v>171.3578475</v>
      </c>
      <c r="J588" s="10">
        <f t="shared" si="113"/>
        <v>131.61124999999998</v>
      </c>
      <c r="K588" s="10">
        <f t="shared" si="111"/>
        <v>39.74659749999999</v>
      </c>
      <c r="L588" s="111">
        <f t="shared" si="120"/>
        <v>144.17603</v>
      </c>
      <c r="M588" s="102">
        <f t="shared" si="112"/>
        <v>1.062403627946128</v>
      </c>
    </row>
    <row r="589" spans="1:13" ht="12.75">
      <c r="A589" s="74" t="s">
        <v>630</v>
      </c>
      <c r="B589" s="24" t="s">
        <v>654</v>
      </c>
      <c r="C589" s="91">
        <v>297</v>
      </c>
      <c r="D589" s="10">
        <v>162.43</v>
      </c>
      <c r="E589" s="10">
        <v>124.75</v>
      </c>
      <c r="F589" s="10">
        <f t="shared" si="118"/>
        <v>37.6745</v>
      </c>
      <c r="G589" s="10">
        <v>134.87</v>
      </c>
      <c r="H589" s="67">
        <f t="shared" si="119"/>
        <v>315.5338775</v>
      </c>
      <c r="I589" s="10">
        <f t="shared" si="117"/>
        <v>171.3578475</v>
      </c>
      <c r="J589" s="10">
        <f t="shared" si="113"/>
        <v>131.61124999999998</v>
      </c>
      <c r="K589" s="10">
        <f t="shared" si="111"/>
        <v>39.74659749999999</v>
      </c>
      <c r="L589" s="111">
        <f t="shared" si="120"/>
        <v>144.17603</v>
      </c>
      <c r="M589" s="102">
        <f t="shared" si="112"/>
        <v>1.062403627946128</v>
      </c>
    </row>
    <row r="590" spans="1:13" ht="12.75">
      <c r="A590" s="74" t="s">
        <v>631</v>
      </c>
      <c r="B590" s="24" t="s">
        <v>632</v>
      </c>
      <c r="C590" s="91">
        <v>297</v>
      </c>
      <c r="D590" s="10">
        <v>162.43</v>
      </c>
      <c r="E590" s="10">
        <v>124.75</v>
      </c>
      <c r="F590" s="10">
        <f t="shared" si="118"/>
        <v>37.6745</v>
      </c>
      <c r="G590" s="10">
        <v>134.87</v>
      </c>
      <c r="H590" s="67">
        <f t="shared" si="119"/>
        <v>315.5338775</v>
      </c>
      <c r="I590" s="10">
        <f t="shared" si="117"/>
        <v>171.3578475</v>
      </c>
      <c r="J590" s="10">
        <f t="shared" si="113"/>
        <v>131.61124999999998</v>
      </c>
      <c r="K590" s="10">
        <f aca="true" t="shared" si="121" ref="K590:K653">J590*30.2%</f>
        <v>39.74659749999999</v>
      </c>
      <c r="L590" s="111">
        <f t="shared" si="120"/>
        <v>144.17603</v>
      </c>
      <c r="M590" s="102">
        <f aca="true" t="shared" si="122" ref="M590:M653">H590/C590</f>
        <v>1.062403627946128</v>
      </c>
    </row>
    <row r="591" spans="1:13" ht="12.75">
      <c r="A591" s="75"/>
      <c r="B591" s="25" t="s">
        <v>633</v>
      </c>
      <c r="C591" s="91"/>
      <c r="D591" s="10"/>
      <c r="E591" s="10"/>
      <c r="F591" s="10"/>
      <c r="G591" s="10"/>
      <c r="H591" s="67"/>
      <c r="I591" s="10"/>
      <c r="J591" s="10"/>
      <c r="K591" s="10"/>
      <c r="L591" s="111"/>
      <c r="M591" s="102"/>
    </row>
    <row r="592" spans="1:13" ht="12.75">
      <c r="A592" s="76" t="s">
        <v>634</v>
      </c>
      <c r="B592" s="24" t="s">
        <v>652</v>
      </c>
      <c r="C592" s="91">
        <v>297</v>
      </c>
      <c r="D592" s="10">
        <v>162.43</v>
      </c>
      <c r="E592" s="10">
        <v>124.75</v>
      </c>
      <c r="F592" s="10">
        <f t="shared" si="118"/>
        <v>37.6745</v>
      </c>
      <c r="G592" s="10">
        <v>134.87</v>
      </c>
      <c r="H592" s="67">
        <f t="shared" si="119"/>
        <v>315.5338775</v>
      </c>
      <c r="I592" s="10">
        <f>J592+K592</f>
        <v>171.3578475</v>
      </c>
      <c r="J592" s="10">
        <f t="shared" si="113"/>
        <v>131.61124999999998</v>
      </c>
      <c r="K592" s="10">
        <f t="shared" si="121"/>
        <v>39.74659749999999</v>
      </c>
      <c r="L592" s="111">
        <f t="shared" si="120"/>
        <v>144.17603</v>
      </c>
      <c r="M592" s="102">
        <f t="shared" si="122"/>
        <v>1.062403627946128</v>
      </c>
    </row>
    <row r="593" spans="1:13" ht="12.75">
      <c r="A593" s="76" t="s">
        <v>635</v>
      </c>
      <c r="B593" s="24" t="s">
        <v>653</v>
      </c>
      <c r="C593" s="91">
        <v>283</v>
      </c>
      <c r="D593" s="10">
        <f aca="true" t="shared" si="123" ref="D593:D648">E593+F593</f>
        <v>154.62552</v>
      </c>
      <c r="E593" s="10">
        <v>118.76</v>
      </c>
      <c r="F593" s="10">
        <f>E593*30.2%</f>
        <v>35.865520000000004</v>
      </c>
      <c r="G593" s="10">
        <v>128.4</v>
      </c>
      <c r="H593" s="67">
        <f t="shared" si="119"/>
        <v>300.38952359999996</v>
      </c>
      <c r="I593" s="10">
        <f>J593+K593</f>
        <v>163.12992359999998</v>
      </c>
      <c r="J593" s="10">
        <f t="shared" si="113"/>
        <v>125.2918</v>
      </c>
      <c r="K593" s="10">
        <f t="shared" si="121"/>
        <v>37.838123599999996</v>
      </c>
      <c r="L593" s="111">
        <f t="shared" si="120"/>
        <v>137.2596</v>
      </c>
      <c r="M593" s="102">
        <f t="shared" si="122"/>
        <v>1.061447079858657</v>
      </c>
    </row>
    <row r="594" spans="1:13" ht="12.75">
      <c r="A594" s="76" t="s">
        <v>636</v>
      </c>
      <c r="B594" s="24" t="s">
        <v>621</v>
      </c>
      <c r="C594" s="91">
        <v>297</v>
      </c>
      <c r="D594" s="10">
        <v>162.43</v>
      </c>
      <c r="E594" s="10">
        <v>124.75</v>
      </c>
      <c r="F594" s="10">
        <f>E594*30.2%</f>
        <v>37.6745</v>
      </c>
      <c r="G594" s="10">
        <v>134.87</v>
      </c>
      <c r="H594" s="67">
        <f t="shared" si="119"/>
        <v>315.5338775</v>
      </c>
      <c r="I594" s="10">
        <f>J594+K594</f>
        <v>171.3578475</v>
      </c>
      <c r="J594" s="10">
        <f t="shared" si="113"/>
        <v>131.61124999999998</v>
      </c>
      <c r="K594" s="10">
        <f t="shared" si="121"/>
        <v>39.74659749999999</v>
      </c>
      <c r="L594" s="111">
        <f t="shared" si="120"/>
        <v>144.17603</v>
      </c>
      <c r="M594" s="102">
        <f t="shared" si="122"/>
        <v>1.062403627946128</v>
      </c>
    </row>
    <row r="595" spans="1:13" ht="30.75" customHeight="1">
      <c r="A595" s="77" t="s">
        <v>637</v>
      </c>
      <c r="B595" s="25" t="s">
        <v>638</v>
      </c>
      <c r="C595" s="91"/>
      <c r="D595" s="10"/>
      <c r="E595" s="10"/>
      <c r="F595" s="10"/>
      <c r="G595" s="10"/>
      <c r="H595" s="67"/>
      <c r="I595" s="10"/>
      <c r="J595" s="10"/>
      <c r="K595" s="10"/>
      <c r="L595" s="111"/>
      <c r="M595" s="102"/>
    </row>
    <row r="596" spans="1:13" ht="12.75">
      <c r="A596" s="74" t="s">
        <v>639</v>
      </c>
      <c r="B596" s="24" t="s">
        <v>640</v>
      </c>
      <c r="C596" s="91">
        <v>282</v>
      </c>
      <c r="D596" s="10">
        <f t="shared" si="123"/>
        <v>154.13076</v>
      </c>
      <c r="E596" s="10">
        <v>118.38</v>
      </c>
      <c r="F596" s="10">
        <f>E596*30.2%</f>
        <v>35.75076</v>
      </c>
      <c r="G596" s="10">
        <v>127.99</v>
      </c>
      <c r="H596" s="67">
        <f t="shared" si="119"/>
        <v>299.42926179999995</v>
      </c>
      <c r="I596" s="10">
        <f>J596+K596</f>
        <v>162.60795179999997</v>
      </c>
      <c r="J596" s="10">
        <f t="shared" si="113"/>
        <v>124.89089999999999</v>
      </c>
      <c r="K596" s="10">
        <f t="shared" si="121"/>
        <v>37.71705179999999</v>
      </c>
      <c r="L596" s="111">
        <f t="shared" si="120"/>
        <v>136.82130999999998</v>
      </c>
      <c r="M596" s="102">
        <f t="shared" si="122"/>
        <v>1.0618058929078011</v>
      </c>
    </row>
    <row r="597" spans="1:13" ht="12.75">
      <c r="A597" s="74" t="s">
        <v>641</v>
      </c>
      <c r="B597" s="24" t="s">
        <v>642</v>
      </c>
      <c r="C597" s="91">
        <v>282</v>
      </c>
      <c r="D597" s="10">
        <f t="shared" si="123"/>
        <v>154.13076</v>
      </c>
      <c r="E597" s="10">
        <v>118.38</v>
      </c>
      <c r="F597" s="10">
        <f>E597*30.2%</f>
        <v>35.75076</v>
      </c>
      <c r="G597" s="10">
        <v>127.99</v>
      </c>
      <c r="H597" s="67">
        <f t="shared" si="119"/>
        <v>299.42926179999995</v>
      </c>
      <c r="I597" s="10">
        <f>J597+K597</f>
        <v>162.60795179999997</v>
      </c>
      <c r="J597" s="10">
        <f t="shared" si="113"/>
        <v>124.89089999999999</v>
      </c>
      <c r="K597" s="10">
        <f t="shared" si="121"/>
        <v>37.71705179999999</v>
      </c>
      <c r="L597" s="111">
        <f t="shared" si="120"/>
        <v>136.82130999999998</v>
      </c>
      <c r="M597" s="102">
        <f t="shared" si="122"/>
        <v>1.0618058929078011</v>
      </c>
    </row>
    <row r="598" spans="1:13" ht="12.75">
      <c r="A598" s="74" t="s">
        <v>643</v>
      </c>
      <c r="B598" s="24" t="s">
        <v>644</v>
      </c>
      <c r="C598" s="91">
        <v>302</v>
      </c>
      <c r="D598" s="10">
        <v>165.01</v>
      </c>
      <c r="E598" s="10">
        <v>126.73</v>
      </c>
      <c r="F598" s="10">
        <f>E598*30.2%</f>
        <v>38.27246</v>
      </c>
      <c r="G598" s="10">
        <v>137.02</v>
      </c>
      <c r="H598" s="67">
        <f t="shared" si="119"/>
        <v>320.5519753</v>
      </c>
      <c r="I598" s="10">
        <f>J598+K598</f>
        <v>174.0775953</v>
      </c>
      <c r="J598" s="10">
        <f t="shared" si="113"/>
        <v>133.70015</v>
      </c>
      <c r="K598" s="10">
        <f t="shared" si="121"/>
        <v>40.3774453</v>
      </c>
      <c r="L598" s="111">
        <f t="shared" si="120"/>
        <v>146.47438</v>
      </c>
      <c r="M598" s="102">
        <f t="shared" si="122"/>
        <v>1.0614303817880795</v>
      </c>
    </row>
    <row r="599" spans="1:13" ht="12.75">
      <c r="A599" s="69"/>
      <c r="B599" s="13" t="s">
        <v>341</v>
      </c>
      <c r="C599" s="91"/>
      <c r="D599" s="10"/>
      <c r="E599" s="10"/>
      <c r="F599" s="10"/>
      <c r="G599" s="10"/>
      <c r="H599" s="67"/>
      <c r="I599" s="10"/>
      <c r="J599" s="10"/>
      <c r="K599" s="10"/>
      <c r="L599" s="111"/>
      <c r="M599" s="102"/>
    </row>
    <row r="600" spans="1:13" ht="25.5">
      <c r="A600" s="69">
        <v>1</v>
      </c>
      <c r="B600" s="9" t="s">
        <v>442</v>
      </c>
      <c r="C600" s="91">
        <v>355</v>
      </c>
      <c r="D600" s="10">
        <f t="shared" si="123"/>
        <v>186.61566000000002</v>
      </c>
      <c r="E600" s="10">
        <v>143.33</v>
      </c>
      <c r="F600" s="10">
        <f>E600*30.2%</f>
        <v>43.28566</v>
      </c>
      <c r="G600" s="10">
        <v>168.29</v>
      </c>
      <c r="H600" s="67">
        <f t="shared" si="119"/>
        <v>376.7815313</v>
      </c>
      <c r="I600" s="10">
        <f>J600+K600</f>
        <v>196.87952130000002</v>
      </c>
      <c r="J600" s="10">
        <f t="shared" si="113"/>
        <v>151.21315</v>
      </c>
      <c r="K600" s="10">
        <f t="shared" si="121"/>
        <v>45.6663713</v>
      </c>
      <c r="L600" s="111">
        <f t="shared" si="120"/>
        <v>179.90201</v>
      </c>
      <c r="M600" s="102">
        <f t="shared" si="122"/>
        <v>1.061356426197183</v>
      </c>
    </row>
    <row r="601" spans="1:13" ht="25.5">
      <c r="A601" s="69">
        <v>2</v>
      </c>
      <c r="B601" s="9" t="s">
        <v>443</v>
      </c>
      <c r="C601" s="91">
        <v>363</v>
      </c>
      <c r="D601" s="10">
        <f t="shared" si="123"/>
        <v>190.75601999999998</v>
      </c>
      <c r="E601" s="10">
        <v>146.51</v>
      </c>
      <c r="F601" s="10">
        <f>E601*30.2%</f>
        <v>44.246019999999994</v>
      </c>
      <c r="G601" s="10">
        <v>172.04</v>
      </c>
      <c r="H601" s="67">
        <f t="shared" si="119"/>
        <v>385.1583611</v>
      </c>
      <c r="I601" s="10">
        <f>J601+K601</f>
        <v>201.24760109999997</v>
      </c>
      <c r="J601" s="10">
        <f t="shared" si="113"/>
        <v>154.56804999999997</v>
      </c>
      <c r="K601" s="10">
        <f t="shared" si="121"/>
        <v>46.67955109999999</v>
      </c>
      <c r="L601" s="111">
        <f t="shared" si="120"/>
        <v>183.91075999999998</v>
      </c>
      <c r="M601" s="102">
        <f t="shared" si="122"/>
        <v>1.0610423170798897</v>
      </c>
    </row>
    <row r="602" spans="1:13" ht="12.75">
      <c r="A602" s="69"/>
      <c r="B602" s="13" t="s">
        <v>342</v>
      </c>
      <c r="C602" s="91"/>
      <c r="D602" s="10"/>
      <c r="E602" s="10"/>
      <c r="F602" s="10"/>
      <c r="G602" s="10"/>
      <c r="H602" s="67"/>
      <c r="I602" s="10"/>
      <c r="J602" s="10"/>
      <c r="K602" s="10"/>
      <c r="L602" s="111"/>
      <c r="M602" s="102"/>
    </row>
    <row r="603" spans="1:13" ht="25.5">
      <c r="A603" s="69">
        <v>1</v>
      </c>
      <c r="B603" s="9" t="s">
        <v>482</v>
      </c>
      <c r="C603" s="91">
        <v>44.8</v>
      </c>
      <c r="D603" s="10">
        <f t="shared" si="123"/>
        <v>23.5011</v>
      </c>
      <c r="E603" s="10">
        <v>18.05</v>
      </c>
      <c r="F603" s="10">
        <f aca="true" t="shared" si="124" ref="F603:F624">E603*30.2%</f>
        <v>5.4511</v>
      </c>
      <c r="G603" s="10">
        <v>21.2</v>
      </c>
      <c r="H603" s="67">
        <v>47.4</v>
      </c>
      <c r="I603" s="10">
        <f aca="true" t="shared" si="125" ref="I603:I623">J603+K603</f>
        <v>24.793660499999998</v>
      </c>
      <c r="J603" s="10">
        <f t="shared" si="113"/>
        <v>19.042749999999998</v>
      </c>
      <c r="K603" s="10">
        <f t="shared" si="121"/>
        <v>5.750910499999999</v>
      </c>
      <c r="L603" s="111">
        <f t="shared" si="120"/>
        <v>22.662799999999997</v>
      </c>
      <c r="M603" s="117">
        <f t="shared" si="122"/>
        <v>1.0580357142857144</v>
      </c>
    </row>
    <row r="604" spans="1:13" ht="25.5">
      <c r="A604" s="69">
        <f aca="true" t="shared" si="126" ref="A604:A624">A603+1</f>
        <v>2</v>
      </c>
      <c r="B604" s="9" t="s">
        <v>483</v>
      </c>
      <c r="C604" s="91">
        <v>54</v>
      </c>
      <c r="D604" s="10">
        <f t="shared" si="123"/>
        <v>28.33152</v>
      </c>
      <c r="E604" s="10">
        <v>21.76</v>
      </c>
      <c r="F604" s="10">
        <f t="shared" si="124"/>
        <v>6.5715200000000005</v>
      </c>
      <c r="G604" s="10">
        <v>25.55</v>
      </c>
      <c r="H604" s="67">
        <f t="shared" si="119"/>
        <v>57.20270360000001</v>
      </c>
      <c r="I604" s="10">
        <f t="shared" si="125"/>
        <v>29.889753600000002</v>
      </c>
      <c r="J604" s="10">
        <f t="shared" si="113"/>
        <v>22.9568</v>
      </c>
      <c r="K604" s="10">
        <f t="shared" si="121"/>
        <v>6.9329536</v>
      </c>
      <c r="L604" s="111">
        <f t="shared" si="120"/>
        <v>27.31295</v>
      </c>
      <c r="M604" s="102">
        <f t="shared" si="122"/>
        <v>1.059309325925926</v>
      </c>
    </row>
    <row r="605" spans="1:13" ht="25.5">
      <c r="A605" s="69">
        <f t="shared" si="126"/>
        <v>3</v>
      </c>
      <c r="B605" s="9" t="s">
        <v>484</v>
      </c>
      <c r="C605" s="91">
        <v>26.2</v>
      </c>
      <c r="D605" s="10">
        <f t="shared" si="123"/>
        <v>13.829999999999998</v>
      </c>
      <c r="E605" s="10">
        <v>10.62</v>
      </c>
      <c r="F605" s="10">
        <v>3.21</v>
      </c>
      <c r="G605" s="10">
        <v>12.47</v>
      </c>
      <c r="H605" s="67">
        <v>27.8</v>
      </c>
      <c r="I605" s="10">
        <f t="shared" si="125"/>
        <v>14.587738199999999</v>
      </c>
      <c r="J605" s="10">
        <f t="shared" si="113"/>
        <v>11.204099999999999</v>
      </c>
      <c r="K605" s="10">
        <f t="shared" si="121"/>
        <v>3.3836381999999996</v>
      </c>
      <c r="L605" s="111">
        <f t="shared" si="120"/>
        <v>13.33043</v>
      </c>
      <c r="M605" s="117">
        <f t="shared" si="122"/>
        <v>1.0610687022900764</v>
      </c>
    </row>
    <row r="606" spans="1:13" ht="25.5">
      <c r="A606" s="69">
        <f t="shared" si="126"/>
        <v>4</v>
      </c>
      <c r="B606" s="9" t="s">
        <v>485</v>
      </c>
      <c r="C606" s="91">
        <v>37</v>
      </c>
      <c r="D606" s="10">
        <f>E606+F606</f>
        <v>19.34772</v>
      </c>
      <c r="E606" s="10">
        <v>14.86</v>
      </c>
      <c r="F606" s="10">
        <f t="shared" si="124"/>
        <v>4.4877199999999995</v>
      </c>
      <c r="G606" s="10">
        <v>17.45</v>
      </c>
      <c r="H606" s="67">
        <f t="shared" si="119"/>
        <v>39.06589459999999</v>
      </c>
      <c r="I606" s="10">
        <f t="shared" si="125"/>
        <v>20.4118446</v>
      </c>
      <c r="J606" s="10">
        <f t="shared" si="113"/>
        <v>15.677299999999999</v>
      </c>
      <c r="K606" s="10">
        <f t="shared" si="121"/>
        <v>4.7345445999999995</v>
      </c>
      <c r="L606" s="111">
        <f t="shared" si="120"/>
        <v>18.654049999999998</v>
      </c>
      <c r="M606" s="102">
        <f t="shared" si="122"/>
        <v>1.055834989189189</v>
      </c>
    </row>
    <row r="607" spans="1:13" ht="12.75">
      <c r="A607" s="69">
        <f t="shared" si="126"/>
        <v>5</v>
      </c>
      <c r="B607" s="9" t="s">
        <v>486</v>
      </c>
      <c r="C607" s="91">
        <v>142</v>
      </c>
      <c r="D607" s="10">
        <v>74.65</v>
      </c>
      <c r="E607" s="10">
        <v>57.34</v>
      </c>
      <c r="F607" s="10">
        <f t="shared" si="124"/>
        <v>17.31668</v>
      </c>
      <c r="G607" s="10">
        <v>67.32</v>
      </c>
      <c r="H607" s="67">
        <f t="shared" si="119"/>
        <v>150.72787739999998</v>
      </c>
      <c r="I607" s="10">
        <f t="shared" si="125"/>
        <v>78.7627974</v>
      </c>
      <c r="J607" s="10">
        <f t="shared" si="113"/>
        <v>60.4937</v>
      </c>
      <c r="K607" s="10">
        <f t="shared" si="121"/>
        <v>18.2690974</v>
      </c>
      <c r="L607" s="111">
        <f t="shared" si="120"/>
        <v>71.96507999999999</v>
      </c>
      <c r="M607" s="102">
        <f t="shared" si="122"/>
        <v>1.0614639253521125</v>
      </c>
    </row>
    <row r="608" spans="1:13" ht="12.75">
      <c r="A608" s="69">
        <f t="shared" si="126"/>
        <v>6</v>
      </c>
      <c r="B608" s="9" t="s">
        <v>487</v>
      </c>
      <c r="C608" s="91">
        <v>129</v>
      </c>
      <c r="D608" s="10">
        <v>67.74</v>
      </c>
      <c r="E608" s="10">
        <v>52.02</v>
      </c>
      <c r="F608" s="10">
        <f t="shared" si="124"/>
        <v>15.710040000000001</v>
      </c>
      <c r="G608" s="10">
        <v>61.08</v>
      </c>
      <c r="H608" s="67">
        <f t="shared" si="119"/>
        <v>136.74971219999998</v>
      </c>
      <c r="I608" s="10">
        <f t="shared" si="125"/>
        <v>71.4551922</v>
      </c>
      <c r="J608" s="10">
        <f t="shared" si="113"/>
        <v>54.8811</v>
      </c>
      <c r="K608" s="10">
        <f t="shared" si="121"/>
        <v>16.5740922</v>
      </c>
      <c r="L608" s="111">
        <f t="shared" si="120"/>
        <v>65.29451999999999</v>
      </c>
      <c r="M608" s="102">
        <f t="shared" si="122"/>
        <v>1.0600752883720927</v>
      </c>
    </row>
    <row r="609" spans="1:13" ht="12.75">
      <c r="A609" s="69">
        <f t="shared" si="126"/>
        <v>7</v>
      </c>
      <c r="B609" s="9" t="s">
        <v>343</v>
      </c>
      <c r="C609" s="91">
        <v>26.4</v>
      </c>
      <c r="D609" s="10">
        <f t="shared" si="123"/>
        <v>13.829999999999998</v>
      </c>
      <c r="E609" s="10">
        <v>10.62</v>
      </c>
      <c r="F609" s="10">
        <v>3.21</v>
      </c>
      <c r="G609" s="10">
        <v>12.47</v>
      </c>
      <c r="H609" s="67">
        <v>28</v>
      </c>
      <c r="I609" s="10">
        <f t="shared" si="125"/>
        <v>14.587738199999999</v>
      </c>
      <c r="J609" s="10">
        <f t="shared" si="113"/>
        <v>11.204099999999999</v>
      </c>
      <c r="K609" s="10">
        <f t="shared" si="121"/>
        <v>3.3836381999999996</v>
      </c>
      <c r="L609" s="111">
        <f t="shared" si="120"/>
        <v>13.33043</v>
      </c>
      <c r="M609" s="117">
        <f t="shared" si="122"/>
        <v>1.0606060606060606</v>
      </c>
    </row>
    <row r="610" spans="1:13" ht="12.75">
      <c r="A610" s="69">
        <f t="shared" si="126"/>
        <v>8</v>
      </c>
      <c r="B610" s="9" t="s">
        <v>344</v>
      </c>
      <c r="C610" s="91">
        <v>22.1</v>
      </c>
      <c r="D610" s="10">
        <f t="shared" si="123"/>
        <v>11.744039999999998</v>
      </c>
      <c r="E610" s="10">
        <v>9.02</v>
      </c>
      <c r="F610" s="10">
        <f t="shared" si="124"/>
        <v>2.7240399999999996</v>
      </c>
      <c r="G610" s="10">
        <v>10.6</v>
      </c>
      <c r="H610" s="67">
        <v>23.5</v>
      </c>
      <c r="I610" s="10">
        <f t="shared" si="125"/>
        <v>12.3899622</v>
      </c>
      <c r="J610" s="10">
        <f t="shared" si="113"/>
        <v>9.5161</v>
      </c>
      <c r="K610" s="10">
        <f t="shared" si="121"/>
        <v>2.8738622</v>
      </c>
      <c r="L610" s="111">
        <f t="shared" si="120"/>
        <v>11.331399999999999</v>
      </c>
      <c r="M610" s="117">
        <f t="shared" si="122"/>
        <v>1.0633484162895928</v>
      </c>
    </row>
    <row r="611" spans="1:13" ht="25.5">
      <c r="A611" s="69">
        <f t="shared" si="126"/>
        <v>9</v>
      </c>
      <c r="B611" s="9" t="s">
        <v>451</v>
      </c>
      <c r="C611" s="91">
        <v>113</v>
      </c>
      <c r="D611" s="10">
        <f t="shared" si="123"/>
        <v>59.436299999999996</v>
      </c>
      <c r="E611" s="10">
        <v>45.65</v>
      </c>
      <c r="F611" s="10">
        <f t="shared" si="124"/>
        <v>13.786299999999999</v>
      </c>
      <c r="G611" s="10">
        <v>53.61</v>
      </c>
      <c r="H611" s="67">
        <f t="shared" si="119"/>
        <v>120.01438649999999</v>
      </c>
      <c r="I611" s="10">
        <f t="shared" si="125"/>
        <v>62.70529649999999</v>
      </c>
      <c r="J611" s="10">
        <f aca="true" t="shared" si="127" ref="J611:J674">E611*1.055</f>
        <v>48.16074999999999</v>
      </c>
      <c r="K611" s="10">
        <f t="shared" si="121"/>
        <v>14.544546499999997</v>
      </c>
      <c r="L611" s="111">
        <f t="shared" si="120"/>
        <v>57.30909</v>
      </c>
      <c r="M611" s="102">
        <f t="shared" si="122"/>
        <v>1.0620742168141593</v>
      </c>
    </row>
    <row r="612" spans="1:13" ht="12.75">
      <c r="A612" s="69">
        <f t="shared" si="126"/>
        <v>10</v>
      </c>
      <c r="B612" s="9" t="s">
        <v>452</v>
      </c>
      <c r="C612" s="91">
        <v>641</v>
      </c>
      <c r="D612" s="10">
        <f t="shared" si="123"/>
        <v>337.29612</v>
      </c>
      <c r="E612" s="10">
        <v>259.06</v>
      </c>
      <c r="F612" s="10">
        <f t="shared" si="124"/>
        <v>78.23612</v>
      </c>
      <c r="G612" s="10">
        <v>304.18</v>
      </c>
      <c r="H612" s="67">
        <f t="shared" si="119"/>
        <v>681.0158266</v>
      </c>
      <c r="I612" s="10">
        <f t="shared" si="125"/>
        <v>355.8474066</v>
      </c>
      <c r="J612" s="10">
        <f t="shared" si="127"/>
        <v>273.3083</v>
      </c>
      <c r="K612" s="10">
        <f t="shared" si="121"/>
        <v>82.5391066</v>
      </c>
      <c r="L612" s="111">
        <f t="shared" si="120"/>
        <v>325.16841999999997</v>
      </c>
      <c r="M612" s="102">
        <f t="shared" si="122"/>
        <v>1.0624271865834634</v>
      </c>
    </row>
    <row r="613" spans="1:13" ht="12.75">
      <c r="A613" s="69">
        <f t="shared" si="126"/>
        <v>11</v>
      </c>
      <c r="B613" s="9" t="s">
        <v>345</v>
      </c>
      <c r="C613" s="91">
        <v>289</v>
      </c>
      <c r="D613" s="10">
        <f t="shared" si="123"/>
        <v>152.06058000000002</v>
      </c>
      <c r="E613" s="10">
        <v>116.79</v>
      </c>
      <c r="F613" s="10">
        <f t="shared" si="124"/>
        <v>35.27058</v>
      </c>
      <c r="G613" s="10">
        <v>137.13</v>
      </c>
      <c r="H613" s="67">
        <f t="shared" si="119"/>
        <v>307.01588189999995</v>
      </c>
      <c r="I613" s="10">
        <f t="shared" si="125"/>
        <v>160.4239119</v>
      </c>
      <c r="J613" s="10">
        <f t="shared" si="127"/>
        <v>123.21345</v>
      </c>
      <c r="K613" s="10">
        <f t="shared" si="121"/>
        <v>37.2104619</v>
      </c>
      <c r="L613" s="111">
        <f t="shared" si="120"/>
        <v>146.59196999999998</v>
      </c>
      <c r="M613" s="102">
        <f t="shared" si="122"/>
        <v>1.0623386916955015</v>
      </c>
    </row>
    <row r="614" spans="1:13" ht="12.75">
      <c r="A614" s="69">
        <f t="shared" si="126"/>
        <v>12</v>
      </c>
      <c r="B614" s="9" t="s">
        <v>346</v>
      </c>
      <c r="C614" s="91">
        <v>113</v>
      </c>
      <c r="D614" s="10">
        <f t="shared" si="123"/>
        <v>59.436299999999996</v>
      </c>
      <c r="E614" s="10">
        <v>45.65</v>
      </c>
      <c r="F614" s="10">
        <f t="shared" si="124"/>
        <v>13.786299999999999</v>
      </c>
      <c r="G614" s="10">
        <v>53.61</v>
      </c>
      <c r="H614" s="67">
        <f t="shared" si="119"/>
        <v>120.01438649999999</v>
      </c>
      <c r="I614" s="10">
        <f t="shared" si="125"/>
        <v>62.70529649999999</v>
      </c>
      <c r="J614" s="10">
        <f t="shared" si="127"/>
        <v>48.16074999999999</v>
      </c>
      <c r="K614" s="10">
        <f t="shared" si="121"/>
        <v>14.544546499999997</v>
      </c>
      <c r="L614" s="111">
        <f t="shared" si="120"/>
        <v>57.30909</v>
      </c>
      <c r="M614" s="102">
        <f t="shared" si="122"/>
        <v>1.0620742168141593</v>
      </c>
    </row>
    <row r="615" spans="1:13" ht="12.75">
      <c r="A615" s="69">
        <f t="shared" si="126"/>
        <v>13</v>
      </c>
      <c r="B615" s="9" t="s">
        <v>488</v>
      </c>
      <c r="C615" s="91">
        <v>37</v>
      </c>
      <c r="D615" s="10">
        <f t="shared" si="123"/>
        <v>19.34772</v>
      </c>
      <c r="E615" s="10">
        <v>14.86</v>
      </c>
      <c r="F615" s="10">
        <f t="shared" si="124"/>
        <v>4.4877199999999995</v>
      </c>
      <c r="G615" s="10">
        <v>17.45</v>
      </c>
      <c r="H615" s="67">
        <f t="shared" si="119"/>
        <v>39.06589459999999</v>
      </c>
      <c r="I615" s="10">
        <f t="shared" si="125"/>
        <v>20.4118446</v>
      </c>
      <c r="J615" s="10">
        <f t="shared" si="127"/>
        <v>15.677299999999999</v>
      </c>
      <c r="K615" s="10">
        <f t="shared" si="121"/>
        <v>4.7345445999999995</v>
      </c>
      <c r="L615" s="111">
        <f t="shared" si="120"/>
        <v>18.654049999999998</v>
      </c>
      <c r="M615" s="102">
        <f t="shared" si="122"/>
        <v>1.055834989189189</v>
      </c>
    </row>
    <row r="616" spans="1:13" ht="12.75">
      <c r="A616" s="69">
        <f t="shared" si="126"/>
        <v>14</v>
      </c>
      <c r="B616" s="9" t="s">
        <v>489</v>
      </c>
      <c r="C616" s="91">
        <v>44.9</v>
      </c>
      <c r="D616" s="10">
        <f t="shared" si="123"/>
        <v>23.5011</v>
      </c>
      <c r="E616" s="10">
        <v>18.05</v>
      </c>
      <c r="F616" s="10">
        <f t="shared" si="124"/>
        <v>5.4511</v>
      </c>
      <c r="G616" s="10">
        <v>21.2</v>
      </c>
      <c r="H616" s="67">
        <v>47.4</v>
      </c>
      <c r="I616" s="10">
        <f t="shared" si="125"/>
        <v>24.793660499999998</v>
      </c>
      <c r="J616" s="10">
        <f t="shared" si="127"/>
        <v>19.042749999999998</v>
      </c>
      <c r="K616" s="10">
        <f t="shared" si="121"/>
        <v>5.750910499999999</v>
      </c>
      <c r="L616" s="111">
        <f t="shared" si="120"/>
        <v>22.662799999999997</v>
      </c>
      <c r="M616" s="117">
        <f t="shared" si="122"/>
        <v>1.0556792873051224</v>
      </c>
    </row>
    <row r="617" spans="1:13" ht="12.75">
      <c r="A617" s="69">
        <f t="shared" si="126"/>
        <v>15</v>
      </c>
      <c r="B617" s="9" t="s">
        <v>347</v>
      </c>
      <c r="C617" s="91">
        <v>35.3</v>
      </c>
      <c r="D617" s="10">
        <f>E617+F617</f>
        <v>18.65766</v>
      </c>
      <c r="E617" s="10">
        <v>14.33</v>
      </c>
      <c r="F617" s="10">
        <f t="shared" si="124"/>
        <v>4.32766</v>
      </c>
      <c r="G617" s="10">
        <v>16.83</v>
      </c>
      <c r="H617" s="67">
        <v>37.5</v>
      </c>
      <c r="I617" s="10">
        <f t="shared" si="125"/>
        <v>19.6838313</v>
      </c>
      <c r="J617" s="10">
        <f t="shared" si="127"/>
        <v>15.11815</v>
      </c>
      <c r="K617" s="10">
        <f t="shared" si="121"/>
        <v>4.5656813</v>
      </c>
      <c r="L617" s="111">
        <f t="shared" si="120"/>
        <v>17.991269999999997</v>
      </c>
      <c r="M617" s="117">
        <f t="shared" si="122"/>
        <v>1.0623229461756374</v>
      </c>
    </row>
    <row r="618" spans="1:13" ht="12.75">
      <c r="A618" s="69">
        <f t="shared" si="126"/>
        <v>16</v>
      </c>
      <c r="B618" s="9" t="s">
        <v>348</v>
      </c>
      <c r="C618" s="91">
        <v>27.8</v>
      </c>
      <c r="D618" s="10">
        <f t="shared" si="123"/>
        <v>14.5173</v>
      </c>
      <c r="E618" s="10">
        <v>11.15</v>
      </c>
      <c r="F618" s="10">
        <f t="shared" si="124"/>
        <v>3.3673</v>
      </c>
      <c r="G618" s="10">
        <v>13.09</v>
      </c>
      <c r="H618" s="67">
        <v>29.4</v>
      </c>
      <c r="I618" s="10">
        <f t="shared" si="125"/>
        <v>15.3157515</v>
      </c>
      <c r="J618" s="10">
        <f t="shared" si="127"/>
        <v>11.76325</v>
      </c>
      <c r="K618" s="10">
        <f t="shared" si="121"/>
        <v>3.5525014999999995</v>
      </c>
      <c r="L618" s="111">
        <f t="shared" si="120"/>
        <v>13.99321</v>
      </c>
      <c r="M618" s="117">
        <f t="shared" si="122"/>
        <v>1.0575539568345322</v>
      </c>
    </row>
    <row r="619" spans="1:13" ht="12.75">
      <c r="A619" s="69">
        <f t="shared" si="126"/>
        <v>17</v>
      </c>
      <c r="B619" s="9" t="s">
        <v>349</v>
      </c>
      <c r="C619" s="91">
        <v>51</v>
      </c>
      <c r="D619" s="10">
        <f t="shared" si="123"/>
        <v>26.9514</v>
      </c>
      <c r="E619" s="10">
        <v>20.7</v>
      </c>
      <c r="F619" s="10">
        <f t="shared" si="124"/>
        <v>6.251399999999999</v>
      </c>
      <c r="G619" s="10">
        <v>24.31</v>
      </c>
      <c r="H619" s="67">
        <v>54.1</v>
      </c>
      <c r="I619" s="10">
        <f t="shared" si="125"/>
        <v>28.433726999999994</v>
      </c>
      <c r="J619" s="10">
        <f t="shared" si="127"/>
        <v>21.838499999999996</v>
      </c>
      <c r="K619" s="10">
        <f t="shared" si="121"/>
        <v>6.595226999999999</v>
      </c>
      <c r="L619" s="111">
        <f t="shared" si="120"/>
        <v>25.987389999999998</v>
      </c>
      <c r="M619" s="117">
        <f t="shared" si="122"/>
        <v>1.0607843137254902</v>
      </c>
    </row>
    <row r="620" spans="1:13" ht="12.75">
      <c r="A620" s="69">
        <f t="shared" si="126"/>
        <v>18</v>
      </c>
      <c r="B620" s="9" t="s">
        <v>350</v>
      </c>
      <c r="C620" s="91">
        <v>84</v>
      </c>
      <c r="D620" s="10">
        <f t="shared" si="123"/>
        <v>44.228939999999994</v>
      </c>
      <c r="E620" s="10">
        <v>33.97</v>
      </c>
      <c r="F620" s="10">
        <f t="shared" si="124"/>
        <v>10.258939999999999</v>
      </c>
      <c r="G620" s="10">
        <v>39.89</v>
      </c>
      <c r="H620" s="67">
        <f t="shared" si="119"/>
        <v>89.3039417</v>
      </c>
      <c r="I620" s="10">
        <f t="shared" si="125"/>
        <v>46.6615317</v>
      </c>
      <c r="J620" s="10">
        <f t="shared" si="127"/>
        <v>35.83835</v>
      </c>
      <c r="K620" s="10">
        <f t="shared" si="121"/>
        <v>10.8231817</v>
      </c>
      <c r="L620" s="111">
        <f t="shared" si="120"/>
        <v>42.64241</v>
      </c>
      <c r="M620" s="102">
        <f t="shared" si="122"/>
        <v>1.063142163095238</v>
      </c>
    </row>
    <row r="621" spans="1:13" ht="12.75">
      <c r="A621" s="69">
        <f t="shared" si="126"/>
        <v>19</v>
      </c>
      <c r="B621" s="9" t="s">
        <v>351</v>
      </c>
      <c r="C621" s="91">
        <v>46</v>
      </c>
      <c r="D621" s="10">
        <f t="shared" si="123"/>
        <v>24.191159999999996</v>
      </c>
      <c r="E621" s="10">
        <v>18.58</v>
      </c>
      <c r="F621" s="10">
        <f t="shared" si="124"/>
        <v>5.611159999999999</v>
      </c>
      <c r="G621" s="10">
        <v>21.81</v>
      </c>
      <c r="H621" s="67">
        <f t="shared" si="119"/>
        <v>48.83656379999999</v>
      </c>
      <c r="I621" s="10">
        <f t="shared" si="125"/>
        <v>25.521673799999995</v>
      </c>
      <c r="J621" s="10">
        <f t="shared" si="127"/>
        <v>19.601899999999997</v>
      </c>
      <c r="K621" s="10">
        <f t="shared" si="121"/>
        <v>5.919773799999999</v>
      </c>
      <c r="L621" s="111">
        <f t="shared" si="120"/>
        <v>23.31489</v>
      </c>
      <c r="M621" s="102">
        <f t="shared" si="122"/>
        <v>1.0616644304347824</v>
      </c>
    </row>
    <row r="622" spans="1:13" ht="38.25">
      <c r="A622" s="69">
        <f t="shared" si="126"/>
        <v>20</v>
      </c>
      <c r="B622" s="9" t="s">
        <v>444</v>
      </c>
      <c r="C622" s="91">
        <v>273</v>
      </c>
      <c r="D622" s="10">
        <f t="shared" si="123"/>
        <v>143.76684</v>
      </c>
      <c r="E622" s="10">
        <v>110.42</v>
      </c>
      <c r="F622" s="10">
        <f t="shared" si="124"/>
        <v>33.34684</v>
      </c>
      <c r="G622" s="10">
        <v>129.64</v>
      </c>
      <c r="H622" s="67">
        <f t="shared" si="119"/>
        <v>290.25917619999996</v>
      </c>
      <c r="I622" s="10">
        <f t="shared" si="125"/>
        <v>151.67401619999998</v>
      </c>
      <c r="J622" s="10">
        <f t="shared" si="127"/>
        <v>116.4931</v>
      </c>
      <c r="K622" s="10">
        <f t="shared" si="121"/>
        <v>35.1809162</v>
      </c>
      <c r="L622" s="111">
        <f t="shared" si="120"/>
        <v>138.58515999999997</v>
      </c>
      <c r="M622" s="102">
        <f t="shared" si="122"/>
        <v>1.0632204256410256</v>
      </c>
    </row>
    <row r="623" spans="1:13" ht="12.75">
      <c r="A623" s="69">
        <f t="shared" si="126"/>
        <v>21</v>
      </c>
      <c r="B623" s="9" t="s">
        <v>352</v>
      </c>
      <c r="C623" s="91">
        <v>225</v>
      </c>
      <c r="D623" s="10">
        <v>118.19</v>
      </c>
      <c r="E623" s="10">
        <v>90.78</v>
      </c>
      <c r="F623" s="10">
        <f t="shared" si="124"/>
        <v>27.41556</v>
      </c>
      <c r="G623" s="10">
        <v>106.59</v>
      </c>
      <c r="H623" s="67">
        <f t="shared" si="119"/>
        <v>238.6410258</v>
      </c>
      <c r="I623" s="10">
        <f t="shared" si="125"/>
        <v>124.6963158</v>
      </c>
      <c r="J623" s="10">
        <f t="shared" si="127"/>
        <v>95.77289999999999</v>
      </c>
      <c r="K623" s="10">
        <f t="shared" si="121"/>
        <v>28.923415799999997</v>
      </c>
      <c r="L623" s="111">
        <f t="shared" si="120"/>
        <v>113.94471</v>
      </c>
      <c r="M623" s="102">
        <f t="shared" si="122"/>
        <v>1.0606267813333332</v>
      </c>
    </row>
    <row r="624" spans="1:13" s="31" customFormat="1" ht="25.5">
      <c r="A624" s="78">
        <f t="shared" si="126"/>
        <v>22</v>
      </c>
      <c r="B624" s="22" t="s">
        <v>655</v>
      </c>
      <c r="C624" s="91">
        <v>246</v>
      </c>
      <c r="D624" s="10">
        <f>E624+F624</f>
        <v>136.98342</v>
      </c>
      <c r="E624" s="10">
        <v>105.21</v>
      </c>
      <c r="F624" s="64">
        <f t="shared" si="124"/>
        <v>31.773419999999998</v>
      </c>
      <c r="G624" s="64">
        <v>108.78</v>
      </c>
      <c r="H624" s="67">
        <f t="shared" si="119"/>
        <v>260.8033281</v>
      </c>
      <c r="I624" s="64">
        <f>J624+K624</f>
        <v>144.5175081</v>
      </c>
      <c r="J624" s="10">
        <f t="shared" si="127"/>
        <v>110.99654999999998</v>
      </c>
      <c r="K624" s="10">
        <f t="shared" si="121"/>
        <v>33.520958099999994</v>
      </c>
      <c r="L624" s="111">
        <f t="shared" si="120"/>
        <v>116.28582</v>
      </c>
      <c r="M624" s="102">
        <f t="shared" si="122"/>
        <v>1.0601761304878048</v>
      </c>
    </row>
    <row r="625" spans="1:13" ht="12.75">
      <c r="A625" s="69"/>
      <c r="B625" s="11" t="s">
        <v>353</v>
      </c>
      <c r="C625" s="91"/>
      <c r="D625" s="10"/>
      <c r="E625" s="10"/>
      <c r="F625" s="10"/>
      <c r="G625" s="10"/>
      <c r="H625" s="67"/>
      <c r="I625" s="10"/>
      <c r="J625" s="10"/>
      <c r="K625" s="10"/>
      <c r="L625" s="111"/>
      <c r="M625" s="102"/>
    </row>
    <row r="626" spans="1:13" ht="12.75">
      <c r="A626" s="69">
        <v>1</v>
      </c>
      <c r="B626" s="9" t="s">
        <v>445</v>
      </c>
      <c r="C626" s="91"/>
      <c r="D626" s="10"/>
      <c r="E626" s="10"/>
      <c r="F626" s="10"/>
      <c r="G626" s="10"/>
      <c r="H626" s="67"/>
      <c r="I626" s="10"/>
      <c r="J626" s="10"/>
      <c r="K626" s="10"/>
      <c r="L626" s="111"/>
      <c r="M626" s="102"/>
    </row>
    <row r="627" spans="1:13" ht="12.75">
      <c r="A627" s="69">
        <f aca="true" t="shared" si="128" ref="A627:A651">A626+1</f>
        <v>2</v>
      </c>
      <c r="B627" s="9" t="s">
        <v>490</v>
      </c>
      <c r="C627" s="91">
        <v>170</v>
      </c>
      <c r="D627" s="10">
        <f t="shared" si="123"/>
        <v>89.16096</v>
      </c>
      <c r="E627" s="10">
        <v>68.48</v>
      </c>
      <c r="F627" s="10">
        <f aca="true" t="shared" si="129" ref="F627:F651">E627*30.2%</f>
        <v>20.68096</v>
      </c>
      <c r="G627" s="10">
        <v>80.41</v>
      </c>
      <c r="H627" s="67">
        <f t="shared" si="119"/>
        <v>180.0231028</v>
      </c>
      <c r="I627" s="10">
        <f aca="true" t="shared" si="130" ref="I627:I651">J627+K627</f>
        <v>94.0648128</v>
      </c>
      <c r="J627" s="10">
        <f t="shared" si="127"/>
        <v>72.2464</v>
      </c>
      <c r="K627" s="10">
        <f t="shared" si="121"/>
        <v>21.818412799999997</v>
      </c>
      <c r="L627" s="111">
        <f t="shared" si="120"/>
        <v>85.95828999999999</v>
      </c>
      <c r="M627" s="102">
        <f t="shared" si="122"/>
        <v>1.058959428235294</v>
      </c>
    </row>
    <row r="628" spans="1:13" ht="12.75">
      <c r="A628" s="69">
        <f t="shared" si="128"/>
        <v>3</v>
      </c>
      <c r="B628" s="9" t="s">
        <v>354</v>
      </c>
      <c r="C628" s="91">
        <v>167</v>
      </c>
      <c r="D628" s="10">
        <f t="shared" si="123"/>
        <v>87.78084</v>
      </c>
      <c r="E628" s="10">
        <v>67.42</v>
      </c>
      <c r="F628" s="10">
        <f t="shared" si="129"/>
        <v>20.36084</v>
      </c>
      <c r="G628" s="10">
        <v>79.16</v>
      </c>
      <c r="H628" s="67">
        <f t="shared" si="119"/>
        <v>177.2308262</v>
      </c>
      <c r="I628" s="10">
        <f t="shared" si="130"/>
        <v>92.6087862</v>
      </c>
      <c r="J628" s="10">
        <f t="shared" si="127"/>
        <v>71.1281</v>
      </c>
      <c r="K628" s="10">
        <f t="shared" si="121"/>
        <v>21.4806862</v>
      </c>
      <c r="L628" s="111">
        <f t="shared" si="120"/>
        <v>84.62204</v>
      </c>
      <c r="M628" s="102">
        <f t="shared" si="122"/>
        <v>1.0612624323353292</v>
      </c>
    </row>
    <row r="629" spans="1:13" ht="12.75">
      <c r="A629" s="69">
        <f t="shared" si="128"/>
        <v>4</v>
      </c>
      <c r="B629" s="9" t="s">
        <v>355</v>
      </c>
      <c r="C629" s="91">
        <v>176</v>
      </c>
      <c r="D629" s="10">
        <f t="shared" si="123"/>
        <v>92.62428</v>
      </c>
      <c r="E629" s="10">
        <v>71.14</v>
      </c>
      <c r="F629" s="10">
        <f t="shared" si="129"/>
        <v>21.48428</v>
      </c>
      <c r="G629" s="10">
        <v>83.52</v>
      </c>
      <c r="H629" s="67">
        <f t="shared" si="119"/>
        <v>187.0014954</v>
      </c>
      <c r="I629" s="10">
        <f t="shared" si="130"/>
        <v>97.7186154</v>
      </c>
      <c r="J629" s="10">
        <f t="shared" si="127"/>
        <v>75.0527</v>
      </c>
      <c r="K629" s="10">
        <f t="shared" si="121"/>
        <v>22.6659154</v>
      </c>
      <c r="L629" s="111">
        <f t="shared" si="120"/>
        <v>89.28287999999999</v>
      </c>
      <c r="M629" s="102">
        <f t="shared" si="122"/>
        <v>1.062508496590909</v>
      </c>
    </row>
    <row r="630" spans="1:13" ht="12.75">
      <c r="A630" s="69">
        <f t="shared" si="128"/>
        <v>5</v>
      </c>
      <c r="B630" s="9" t="s">
        <v>356</v>
      </c>
      <c r="C630" s="91">
        <v>176</v>
      </c>
      <c r="D630" s="10">
        <f t="shared" si="123"/>
        <v>92.62428</v>
      </c>
      <c r="E630" s="10">
        <v>71.14</v>
      </c>
      <c r="F630" s="10">
        <f t="shared" si="129"/>
        <v>21.48428</v>
      </c>
      <c r="G630" s="10">
        <v>83.52</v>
      </c>
      <c r="H630" s="67">
        <f t="shared" si="119"/>
        <v>187.0014954</v>
      </c>
      <c r="I630" s="10">
        <f t="shared" si="130"/>
        <v>97.7186154</v>
      </c>
      <c r="J630" s="10">
        <f t="shared" si="127"/>
        <v>75.0527</v>
      </c>
      <c r="K630" s="10">
        <f t="shared" si="121"/>
        <v>22.6659154</v>
      </c>
      <c r="L630" s="111">
        <f t="shared" si="120"/>
        <v>89.28287999999999</v>
      </c>
      <c r="M630" s="102">
        <f t="shared" si="122"/>
        <v>1.062508496590909</v>
      </c>
    </row>
    <row r="631" spans="1:13" ht="12.75">
      <c r="A631" s="69">
        <f t="shared" si="128"/>
        <v>6</v>
      </c>
      <c r="B631" s="9" t="s">
        <v>357</v>
      </c>
      <c r="C631" s="91">
        <v>176</v>
      </c>
      <c r="D631" s="10">
        <f t="shared" si="123"/>
        <v>92.62428</v>
      </c>
      <c r="E631" s="10">
        <v>71.14</v>
      </c>
      <c r="F631" s="10">
        <f t="shared" si="129"/>
        <v>21.48428</v>
      </c>
      <c r="G631" s="10">
        <v>83.52</v>
      </c>
      <c r="H631" s="67">
        <f t="shared" si="119"/>
        <v>187.0014954</v>
      </c>
      <c r="I631" s="10">
        <f t="shared" si="130"/>
        <v>97.7186154</v>
      </c>
      <c r="J631" s="10">
        <f t="shared" si="127"/>
        <v>75.0527</v>
      </c>
      <c r="K631" s="10">
        <f t="shared" si="121"/>
        <v>22.6659154</v>
      </c>
      <c r="L631" s="111">
        <f t="shared" si="120"/>
        <v>89.28287999999999</v>
      </c>
      <c r="M631" s="102">
        <f t="shared" si="122"/>
        <v>1.062508496590909</v>
      </c>
    </row>
    <row r="632" spans="1:13" ht="12.75">
      <c r="A632" s="69">
        <f t="shared" si="128"/>
        <v>7</v>
      </c>
      <c r="B632" s="9" t="s">
        <v>358</v>
      </c>
      <c r="C632" s="91">
        <v>166</v>
      </c>
      <c r="D632" s="10">
        <f t="shared" si="123"/>
        <v>87.09078</v>
      </c>
      <c r="E632" s="10">
        <v>66.89</v>
      </c>
      <c r="F632" s="10">
        <f t="shared" si="129"/>
        <v>20.200779999999998</v>
      </c>
      <c r="G632" s="10">
        <v>78.53</v>
      </c>
      <c r="H632" s="67">
        <f t="shared" si="119"/>
        <v>175.8293429</v>
      </c>
      <c r="I632" s="10">
        <f t="shared" si="130"/>
        <v>91.8807729</v>
      </c>
      <c r="J632" s="10">
        <f t="shared" si="127"/>
        <v>70.56895</v>
      </c>
      <c r="K632" s="10">
        <f t="shared" si="121"/>
        <v>21.3118229</v>
      </c>
      <c r="L632" s="111">
        <f t="shared" si="120"/>
        <v>83.94857</v>
      </c>
      <c r="M632" s="102">
        <f t="shared" si="122"/>
        <v>1.0592129090361446</v>
      </c>
    </row>
    <row r="633" spans="1:13" ht="12.75">
      <c r="A633" s="69">
        <f t="shared" si="128"/>
        <v>8</v>
      </c>
      <c r="B633" s="9" t="s">
        <v>359</v>
      </c>
      <c r="C633" s="91">
        <v>175</v>
      </c>
      <c r="D633" s="10">
        <f t="shared" si="123"/>
        <v>91.93422</v>
      </c>
      <c r="E633" s="10">
        <v>70.61</v>
      </c>
      <c r="F633" s="10">
        <f t="shared" si="129"/>
        <v>21.32422</v>
      </c>
      <c r="G633" s="10">
        <v>82.9</v>
      </c>
      <c r="H633" s="67">
        <f t="shared" si="119"/>
        <v>185.6107021</v>
      </c>
      <c r="I633" s="10">
        <f t="shared" si="130"/>
        <v>96.99060209999999</v>
      </c>
      <c r="J633" s="10">
        <f t="shared" si="127"/>
        <v>74.49355</v>
      </c>
      <c r="K633" s="10">
        <f t="shared" si="121"/>
        <v>22.497052099999998</v>
      </c>
      <c r="L633" s="111">
        <f t="shared" si="120"/>
        <v>88.62010000000001</v>
      </c>
      <c r="M633" s="102">
        <f t="shared" si="122"/>
        <v>1.0606325834285715</v>
      </c>
    </row>
    <row r="634" spans="1:13" ht="12.75">
      <c r="A634" s="69">
        <f t="shared" si="128"/>
        <v>9</v>
      </c>
      <c r="B634" s="9" t="s">
        <v>360</v>
      </c>
      <c r="C634" s="91">
        <v>188</v>
      </c>
      <c r="D634" s="10">
        <v>98.84</v>
      </c>
      <c r="E634" s="10">
        <v>75.92</v>
      </c>
      <c r="F634" s="10">
        <f t="shared" si="129"/>
        <v>22.92784</v>
      </c>
      <c r="G634" s="10">
        <v>89.13</v>
      </c>
      <c r="H634" s="67">
        <f t="shared" si="119"/>
        <v>199.56444119999998</v>
      </c>
      <c r="I634" s="10">
        <f t="shared" si="130"/>
        <v>104.28447119999998</v>
      </c>
      <c r="J634" s="10">
        <f t="shared" si="127"/>
        <v>80.09559999999999</v>
      </c>
      <c r="K634" s="10">
        <f t="shared" si="121"/>
        <v>24.188871199999998</v>
      </c>
      <c r="L634" s="111">
        <f t="shared" si="120"/>
        <v>95.27996999999999</v>
      </c>
      <c r="M634" s="102">
        <f t="shared" si="122"/>
        <v>1.061512985106383</v>
      </c>
    </row>
    <row r="635" spans="1:13" ht="12.75">
      <c r="A635" s="69">
        <f t="shared" si="128"/>
        <v>10</v>
      </c>
      <c r="B635" s="9" t="s">
        <v>361</v>
      </c>
      <c r="C635" s="91">
        <v>170</v>
      </c>
      <c r="D635" s="10">
        <f t="shared" si="123"/>
        <v>89.16096</v>
      </c>
      <c r="E635" s="10">
        <v>68.48</v>
      </c>
      <c r="F635" s="10">
        <f t="shared" si="129"/>
        <v>20.68096</v>
      </c>
      <c r="G635" s="10">
        <v>80.41</v>
      </c>
      <c r="H635" s="67">
        <f t="shared" si="119"/>
        <v>180.0231028</v>
      </c>
      <c r="I635" s="10">
        <f t="shared" si="130"/>
        <v>94.0648128</v>
      </c>
      <c r="J635" s="10">
        <f t="shared" si="127"/>
        <v>72.2464</v>
      </c>
      <c r="K635" s="10">
        <f t="shared" si="121"/>
        <v>21.818412799999997</v>
      </c>
      <c r="L635" s="111">
        <f t="shared" si="120"/>
        <v>85.95828999999999</v>
      </c>
      <c r="M635" s="102">
        <f t="shared" si="122"/>
        <v>1.058959428235294</v>
      </c>
    </row>
    <row r="636" spans="1:13" ht="12.75">
      <c r="A636" s="69">
        <f t="shared" si="128"/>
        <v>11</v>
      </c>
      <c r="B636" s="9" t="s">
        <v>491</v>
      </c>
      <c r="C636" s="91">
        <v>188</v>
      </c>
      <c r="D636" s="10">
        <v>98.84</v>
      </c>
      <c r="E636" s="10">
        <v>75.92</v>
      </c>
      <c r="F636" s="10">
        <f t="shared" si="129"/>
        <v>22.92784</v>
      </c>
      <c r="G636" s="10">
        <v>89.13</v>
      </c>
      <c r="H636" s="67">
        <f t="shared" si="119"/>
        <v>199.56444119999998</v>
      </c>
      <c r="I636" s="10">
        <f t="shared" si="130"/>
        <v>104.28447119999998</v>
      </c>
      <c r="J636" s="10">
        <f t="shared" si="127"/>
        <v>80.09559999999999</v>
      </c>
      <c r="K636" s="10">
        <f t="shared" si="121"/>
        <v>24.188871199999998</v>
      </c>
      <c r="L636" s="111">
        <f t="shared" si="120"/>
        <v>95.27996999999999</v>
      </c>
      <c r="M636" s="102">
        <f t="shared" si="122"/>
        <v>1.061512985106383</v>
      </c>
    </row>
    <row r="637" spans="1:13" ht="12.75">
      <c r="A637" s="69">
        <f t="shared" si="128"/>
        <v>12</v>
      </c>
      <c r="B637" s="9" t="s">
        <v>492</v>
      </c>
      <c r="C637" s="91">
        <v>150</v>
      </c>
      <c r="D637" s="10">
        <v>78.79</v>
      </c>
      <c r="E637" s="10">
        <v>60.52</v>
      </c>
      <c r="F637" s="10">
        <f t="shared" si="129"/>
        <v>18.27704</v>
      </c>
      <c r="G637" s="10">
        <v>71.06</v>
      </c>
      <c r="H637" s="67">
        <f t="shared" si="119"/>
        <v>159.0940172</v>
      </c>
      <c r="I637" s="10">
        <f t="shared" si="130"/>
        <v>83.1308772</v>
      </c>
      <c r="J637" s="10">
        <f t="shared" si="127"/>
        <v>63.8486</v>
      </c>
      <c r="K637" s="10">
        <f t="shared" si="121"/>
        <v>19.2822772</v>
      </c>
      <c r="L637" s="111">
        <f t="shared" si="120"/>
        <v>75.96314</v>
      </c>
      <c r="M637" s="102">
        <f t="shared" si="122"/>
        <v>1.0606267813333332</v>
      </c>
    </row>
    <row r="638" spans="1:13" ht="12.75">
      <c r="A638" s="69">
        <f t="shared" si="128"/>
        <v>13</v>
      </c>
      <c r="B638" s="9" t="s">
        <v>493</v>
      </c>
      <c r="C638" s="91">
        <v>135</v>
      </c>
      <c r="D638" s="10">
        <v>71.19</v>
      </c>
      <c r="E638" s="10">
        <v>54.67</v>
      </c>
      <c r="F638" s="10">
        <f t="shared" si="129"/>
        <v>16.51034</v>
      </c>
      <c r="G638" s="10">
        <v>64.21</v>
      </c>
      <c r="H638" s="67">
        <f t="shared" si="119"/>
        <v>143.7357487</v>
      </c>
      <c r="I638" s="10">
        <f t="shared" si="130"/>
        <v>75.0952587</v>
      </c>
      <c r="J638" s="10">
        <f t="shared" si="127"/>
        <v>57.67685</v>
      </c>
      <c r="K638" s="10">
        <f t="shared" si="121"/>
        <v>17.4184087</v>
      </c>
      <c r="L638" s="111">
        <f t="shared" si="120"/>
        <v>68.64048999999999</v>
      </c>
      <c r="M638" s="102">
        <f t="shared" si="122"/>
        <v>1.0647092496296295</v>
      </c>
    </row>
    <row r="639" spans="1:13" ht="12.75">
      <c r="A639" s="69">
        <f t="shared" si="128"/>
        <v>14</v>
      </c>
      <c r="B639" s="9" t="s">
        <v>362</v>
      </c>
      <c r="C639" s="91">
        <v>250</v>
      </c>
      <c r="D639" s="10">
        <f t="shared" si="123"/>
        <v>131.31972</v>
      </c>
      <c r="E639" s="10">
        <v>100.86</v>
      </c>
      <c r="F639" s="10">
        <f t="shared" si="129"/>
        <v>30.459719999999997</v>
      </c>
      <c r="G639" s="10">
        <v>118.43</v>
      </c>
      <c r="H639" s="67">
        <f t="shared" si="119"/>
        <v>265.1439746</v>
      </c>
      <c r="I639" s="10">
        <f t="shared" si="130"/>
        <v>138.5423046</v>
      </c>
      <c r="J639" s="10">
        <f t="shared" si="127"/>
        <v>106.40729999999999</v>
      </c>
      <c r="K639" s="10">
        <f t="shared" si="121"/>
        <v>32.135004599999995</v>
      </c>
      <c r="L639" s="111">
        <f t="shared" si="120"/>
        <v>126.60167</v>
      </c>
      <c r="M639" s="102">
        <f t="shared" si="122"/>
        <v>1.0605758984</v>
      </c>
    </row>
    <row r="640" spans="1:13" ht="12.75">
      <c r="A640" s="69">
        <f t="shared" si="128"/>
        <v>15</v>
      </c>
      <c r="B640" s="9" t="s">
        <v>363</v>
      </c>
      <c r="C640" s="91">
        <v>168</v>
      </c>
      <c r="D640" s="10">
        <f t="shared" si="123"/>
        <v>88.4709</v>
      </c>
      <c r="E640" s="10">
        <v>67.95</v>
      </c>
      <c r="F640" s="10">
        <f t="shared" si="129"/>
        <v>20.5209</v>
      </c>
      <c r="G640" s="10">
        <v>79.78</v>
      </c>
      <c r="H640" s="67">
        <f t="shared" si="119"/>
        <v>178.62161949999998</v>
      </c>
      <c r="I640" s="10">
        <f t="shared" si="130"/>
        <v>93.33679949999998</v>
      </c>
      <c r="J640" s="10">
        <f t="shared" si="127"/>
        <v>71.68724999999999</v>
      </c>
      <c r="K640" s="10">
        <f t="shared" si="121"/>
        <v>21.649549499999996</v>
      </c>
      <c r="L640" s="111">
        <f t="shared" si="120"/>
        <v>85.28482</v>
      </c>
      <c r="M640" s="102">
        <f t="shared" si="122"/>
        <v>1.063223925595238</v>
      </c>
    </row>
    <row r="641" spans="1:13" ht="12.75">
      <c r="A641" s="69">
        <f t="shared" si="128"/>
        <v>16</v>
      </c>
      <c r="B641" s="9" t="s">
        <v>364</v>
      </c>
      <c r="C641" s="91">
        <v>264</v>
      </c>
      <c r="D641" s="10">
        <f t="shared" si="123"/>
        <v>138.92340000000002</v>
      </c>
      <c r="E641" s="10">
        <v>106.7</v>
      </c>
      <c r="F641" s="10">
        <f t="shared" si="129"/>
        <v>32.2234</v>
      </c>
      <c r="G641" s="10">
        <v>125.29</v>
      </c>
      <c r="H641" s="67">
        <f t="shared" si="119"/>
        <v>280.499197</v>
      </c>
      <c r="I641" s="10">
        <f t="shared" si="130"/>
        <v>146.564187</v>
      </c>
      <c r="J641" s="10">
        <f t="shared" si="127"/>
        <v>112.5685</v>
      </c>
      <c r="K641" s="10">
        <f t="shared" si="121"/>
        <v>33.995687</v>
      </c>
      <c r="L641" s="111">
        <f t="shared" si="120"/>
        <v>133.93501</v>
      </c>
      <c r="M641" s="102">
        <f t="shared" si="122"/>
        <v>1.0624969583333332</v>
      </c>
    </row>
    <row r="642" spans="1:13" ht="12.75">
      <c r="A642" s="69">
        <f t="shared" si="128"/>
        <v>17</v>
      </c>
      <c r="B642" s="9" t="s">
        <v>365</v>
      </c>
      <c r="C642" s="91">
        <v>209</v>
      </c>
      <c r="D642" s="10">
        <f t="shared" si="123"/>
        <v>109.90181999999999</v>
      </c>
      <c r="E642" s="10">
        <v>84.41</v>
      </c>
      <c r="F642" s="10">
        <f t="shared" si="129"/>
        <v>25.491819999999997</v>
      </c>
      <c r="G642" s="10">
        <v>99.1</v>
      </c>
      <c r="H642" s="67">
        <f t="shared" si="119"/>
        <v>221.88432009999997</v>
      </c>
      <c r="I642" s="10">
        <f t="shared" si="130"/>
        <v>115.9464201</v>
      </c>
      <c r="J642" s="10">
        <f t="shared" si="127"/>
        <v>89.05255</v>
      </c>
      <c r="K642" s="10">
        <f t="shared" si="121"/>
        <v>26.893870099999997</v>
      </c>
      <c r="L642" s="111">
        <f t="shared" si="120"/>
        <v>105.93789999999998</v>
      </c>
      <c r="M642" s="102">
        <f t="shared" si="122"/>
        <v>1.0616474645933014</v>
      </c>
    </row>
    <row r="643" spans="1:13" ht="12.75">
      <c r="A643" s="69">
        <f t="shared" si="128"/>
        <v>18</v>
      </c>
      <c r="B643" s="9" t="s">
        <v>366</v>
      </c>
      <c r="C643" s="91">
        <v>175</v>
      </c>
      <c r="D643" s="10">
        <f t="shared" si="123"/>
        <v>91.93422</v>
      </c>
      <c r="E643" s="10">
        <v>70.61</v>
      </c>
      <c r="F643" s="10">
        <f t="shared" si="129"/>
        <v>21.32422</v>
      </c>
      <c r="G643" s="10">
        <v>82.9</v>
      </c>
      <c r="H643" s="67">
        <f t="shared" si="119"/>
        <v>185.6107021</v>
      </c>
      <c r="I643" s="10">
        <f t="shared" si="130"/>
        <v>96.99060209999999</v>
      </c>
      <c r="J643" s="10">
        <f t="shared" si="127"/>
        <v>74.49355</v>
      </c>
      <c r="K643" s="10">
        <f t="shared" si="121"/>
        <v>22.497052099999998</v>
      </c>
      <c r="L643" s="111">
        <f t="shared" si="120"/>
        <v>88.62010000000001</v>
      </c>
      <c r="M643" s="102">
        <f>H643/C643</f>
        <v>1.0606325834285715</v>
      </c>
    </row>
    <row r="644" spans="1:13" ht="12.75">
      <c r="A644" s="69">
        <f t="shared" si="128"/>
        <v>19</v>
      </c>
      <c r="B644" s="9" t="s">
        <v>494</v>
      </c>
      <c r="C644" s="91">
        <v>209</v>
      </c>
      <c r="D644" s="10">
        <f t="shared" si="123"/>
        <v>109.90181999999999</v>
      </c>
      <c r="E644" s="10">
        <v>84.41</v>
      </c>
      <c r="F644" s="10">
        <f t="shared" si="129"/>
        <v>25.491819999999997</v>
      </c>
      <c r="G644" s="10">
        <v>99.1</v>
      </c>
      <c r="H644" s="67">
        <f t="shared" si="119"/>
        <v>221.88432009999997</v>
      </c>
      <c r="I644" s="10">
        <f t="shared" si="130"/>
        <v>115.9464201</v>
      </c>
      <c r="J644" s="10">
        <f t="shared" si="127"/>
        <v>89.05255</v>
      </c>
      <c r="K644" s="10">
        <f t="shared" si="121"/>
        <v>26.893870099999997</v>
      </c>
      <c r="L644" s="111">
        <f t="shared" si="120"/>
        <v>105.93789999999998</v>
      </c>
      <c r="M644" s="102">
        <f t="shared" si="122"/>
        <v>1.0616474645933014</v>
      </c>
    </row>
    <row r="645" spans="1:13" ht="12.75">
      <c r="A645" s="69">
        <f t="shared" si="128"/>
        <v>20</v>
      </c>
      <c r="B645" s="9" t="s">
        <v>367</v>
      </c>
      <c r="C645" s="91">
        <v>175</v>
      </c>
      <c r="D645" s="10">
        <f t="shared" si="123"/>
        <v>91.93422</v>
      </c>
      <c r="E645" s="10">
        <v>70.61</v>
      </c>
      <c r="F645" s="10">
        <f t="shared" si="129"/>
        <v>21.32422</v>
      </c>
      <c r="G645" s="10">
        <v>82.9</v>
      </c>
      <c r="H645" s="67">
        <f t="shared" si="119"/>
        <v>185.6107021</v>
      </c>
      <c r="I645" s="10">
        <f t="shared" si="130"/>
        <v>96.99060209999999</v>
      </c>
      <c r="J645" s="10">
        <f t="shared" si="127"/>
        <v>74.49355</v>
      </c>
      <c r="K645" s="10">
        <f t="shared" si="121"/>
        <v>22.497052099999998</v>
      </c>
      <c r="L645" s="111">
        <f t="shared" si="120"/>
        <v>88.62010000000001</v>
      </c>
      <c r="M645" s="102">
        <f t="shared" si="122"/>
        <v>1.0606325834285715</v>
      </c>
    </row>
    <row r="646" spans="1:13" ht="12.75">
      <c r="A646" s="69">
        <f t="shared" si="128"/>
        <v>21</v>
      </c>
      <c r="B646" s="9" t="s">
        <v>368</v>
      </c>
      <c r="C646" s="91">
        <v>209</v>
      </c>
      <c r="D646" s="10">
        <f t="shared" si="123"/>
        <v>109.90181999999999</v>
      </c>
      <c r="E646" s="10">
        <v>84.41</v>
      </c>
      <c r="F646" s="10">
        <f t="shared" si="129"/>
        <v>25.491819999999997</v>
      </c>
      <c r="G646" s="10">
        <v>99.1</v>
      </c>
      <c r="H646" s="67">
        <f t="shared" si="119"/>
        <v>221.88432009999997</v>
      </c>
      <c r="I646" s="10">
        <f t="shared" si="130"/>
        <v>115.9464201</v>
      </c>
      <c r="J646" s="10">
        <f t="shared" si="127"/>
        <v>89.05255</v>
      </c>
      <c r="K646" s="10">
        <f t="shared" si="121"/>
        <v>26.893870099999997</v>
      </c>
      <c r="L646" s="111">
        <f t="shared" si="120"/>
        <v>105.93789999999998</v>
      </c>
      <c r="M646" s="102">
        <f t="shared" si="122"/>
        <v>1.0616474645933014</v>
      </c>
    </row>
    <row r="647" spans="1:13" ht="12.75">
      <c r="A647" s="69">
        <f t="shared" si="128"/>
        <v>22</v>
      </c>
      <c r="B647" s="9" t="s">
        <v>446</v>
      </c>
      <c r="C647" s="91">
        <v>57</v>
      </c>
      <c r="D647" s="10">
        <f>E647+F647</f>
        <v>29.71164</v>
      </c>
      <c r="E647" s="10">
        <v>22.82</v>
      </c>
      <c r="F647" s="10">
        <f t="shared" si="129"/>
        <v>6.89164</v>
      </c>
      <c r="G647" s="10">
        <v>26.8</v>
      </c>
      <c r="H647" s="67">
        <v>60.4</v>
      </c>
      <c r="I647" s="10">
        <f t="shared" si="130"/>
        <v>31.3457802</v>
      </c>
      <c r="J647" s="10">
        <f t="shared" si="127"/>
        <v>24.0751</v>
      </c>
      <c r="K647" s="10">
        <f t="shared" si="121"/>
        <v>7.270680199999999</v>
      </c>
      <c r="L647" s="111">
        <f t="shared" si="120"/>
        <v>28.6492</v>
      </c>
      <c r="M647" s="117">
        <f t="shared" si="122"/>
        <v>1.0596491228070175</v>
      </c>
    </row>
    <row r="648" spans="1:13" ht="12.75">
      <c r="A648" s="69">
        <f t="shared" si="128"/>
        <v>23</v>
      </c>
      <c r="B648" s="9" t="s">
        <v>447</v>
      </c>
      <c r="C648" s="91">
        <v>51</v>
      </c>
      <c r="D648" s="10">
        <f t="shared" si="123"/>
        <v>26.9514</v>
      </c>
      <c r="E648" s="10">
        <v>20.7</v>
      </c>
      <c r="F648" s="10">
        <f t="shared" si="129"/>
        <v>6.251399999999999</v>
      </c>
      <c r="G648" s="10">
        <v>24.31</v>
      </c>
      <c r="H648" s="67">
        <v>53.9</v>
      </c>
      <c r="I648" s="10">
        <f t="shared" si="130"/>
        <v>28.433726999999994</v>
      </c>
      <c r="J648" s="10">
        <f t="shared" si="127"/>
        <v>21.838499999999996</v>
      </c>
      <c r="K648" s="10">
        <f t="shared" si="121"/>
        <v>6.595226999999999</v>
      </c>
      <c r="L648" s="111">
        <f t="shared" si="120"/>
        <v>25.987389999999998</v>
      </c>
      <c r="M648" s="117">
        <f t="shared" si="122"/>
        <v>1.0568627450980392</v>
      </c>
    </row>
    <row r="649" spans="1:13" ht="12.75">
      <c r="A649" s="69">
        <f t="shared" si="128"/>
        <v>24</v>
      </c>
      <c r="B649" s="9" t="s">
        <v>448</v>
      </c>
      <c r="C649" s="91">
        <v>68.4</v>
      </c>
      <c r="D649" s="10">
        <f>E649+F649</f>
        <v>35.9352</v>
      </c>
      <c r="E649" s="10">
        <v>27.6</v>
      </c>
      <c r="F649" s="10">
        <f t="shared" si="129"/>
        <v>8.3352</v>
      </c>
      <c r="G649" s="10">
        <v>32.41</v>
      </c>
      <c r="H649" s="67">
        <v>72.8</v>
      </c>
      <c r="I649" s="10">
        <f t="shared" si="130"/>
        <v>37.911636</v>
      </c>
      <c r="J649" s="10">
        <f t="shared" si="127"/>
        <v>29.118</v>
      </c>
      <c r="K649" s="10">
        <f t="shared" si="121"/>
        <v>8.793636</v>
      </c>
      <c r="L649" s="111">
        <f t="shared" si="120"/>
        <v>34.64628999999999</v>
      </c>
      <c r="M649" s="117">
        <f t="shared" si="122"/>
        <v>1.0643274853801168</v>
      </c>
    </row>
    <row r="650" spans="1:13" ht="12.75">
      <c r="A650" s="69">
        <f t="shared" si="128"/>
        <v>25</v>
      </c>
      <c r="B650" s="9" t="s">
        <v>449</v>
      </c>
      <c r="C650" s="91">
        <v>57</v>
      </c>
      <c r="D650" s="10">
        <f>E650+F650</f>
        <v>29.71164</v>
      </c>
      <c r="E650" s="10">
        <v>22.82</v>
      </c>
      <c r="F650" s="10">
        <f t="shared" si="129"/>
        <v>6.89164</v>
      </c>
      <c r="G650" s="10">
        <v>26.8</v>
      </c>
      <c r="H650" s="67">
        <v>60.4</v>
      </c>
      <c r="I650" s="10">
        <f t="shared" si="130"/>
        <v>31.3457802</v>
      </c>
      <c r="J650" s="10">
        <f t="shared" si="127"/>
        <v>24.0751</v>
      </c>
      <c r="K650" s="10">
        <f t="shared" si="121"/>
        <v>7.270680199999999</v>
      </c>
      <c r="L650" s="111">
        <f t="shared" si="120"/>
        <v>28.6492</v>
      </c>
      <c r="M650" s="117">
        <f t="shared" si="122"/>
        <v>1.0596491228070175</v>
      </c>
    </row>
    <row r="651" spans="1:13" ht="12.75">
      <c r="A651" s="69">
        <f t="shared" si="128"/>
        <v>26</v>
      </c>
      <c r="B651" s="9" t="s">
        <v>450</v>
      </c>
      <c r="C651" s="91">
        <v>41</v>
      </c>
      <c r="D651" s="10">
        <f>E651+F651</f>
        <v>21.43092</v>
      </c>
      <c r="E651" s="10">
        <v>16.46</v>
      </c>
      <c r="F651" s="10">
        <f t="shared" si="129"/>
        <v>4.9709200000000004</v>
      </c>
      <c r="G651" s="10">
        <v>19.33</v>
      </c>
      <c r="H651" s="67">
        <f aca="true" t="shared" si="131" ref="H651:H695">I651+L651</f>
        <v>43.2733906</v>
      </c>
      <c r="I651" s="10">
        <f t="shared" si="130"/>
        <v>22.6096206</v>
      </c>
      <c r="J651" s="10">
        <f t="shared" si="127"/>
        <v>17.3653</v>
      </c>
      <c r="K651" s="10">
        <f t="shared" si="121"/>
        <v>5.2443206</v>
      </c>
      <c r="L651" s="111">
        <f aca="true" t="shared" si="132" ref="L651:L695">G651*1.069</f>
        <v>20.663769999999996</v>
      </c>
      <c r="M651" s="102">
        <f t="shared" si="122"/>
        <v>1.0554485512195122</v>
      </c>
    </row>
    <row r="652" spans="1:13" ht="12.75">
      <c r="A652" s="69"/>
      <c r="B652" s="13" t="s">
        <v>465</v>
      </c>
      <c r="C652" s="91"/>
      <c r="D652" s="10"/>
      <c r="E652" s="10"/>
      <c r="F652" s="10"/>
      <c r="G652" s="10"/>
      <c r="H652" s="67">
        <f t="shared" si="131"/>
        <v>0</v>
      </c>
      <c r="I652" s="10"/>
      <c r="J652" s="10"/>
      <c r="K652" s="10"/>
      <c r="L652" s="111">
        <f t="shared" si="132"/>
        <v>0</v>
      </c>
      <c r="M652" s="102"/>
    </row>
    <row r="653" spans="1:13" ht="12.75">
      <c r="A653" s="69">
        <v>1</v>
      </c>
      <c r="B653" s="9" t="s">
        <v>466</v>
      </c>
      <c r="C653" s="91">
        <v>553</v>
      </c>
      <c r="D653" s="10">
        <f>E653+F653</f>
        <v>301.97286</v>
      </c>
      <c r="E653" s="10">
        <v>231.93</v>
      </c>
      <c r="F653" s="10">
        <f>E653*30.2%</f>
        <v>70.04286</v>
      </c>
      <c r="G653" s="10">
        <v>250.76</v>
      </c>
      <c r="H653" s="67">
        <f t="shared" si="131"/>
        <v>586.6438072999999</v>
      </c>
      <c r="I653" s="10">
        <f>J653+K653</f>
        <v>318.5813673</v>
      </c>
      <c r="J653" s="10">
        <f t="shared" si="127"/>
        <v>244.68615</v>
      </c>
      <c r="K653" s="10">
        <f t="shared" si="121"/>
        <v>73.8952173</v>
      </c>
      <c r="L653" s="111">
        <f t="shared" si="132"/>
        <v>268.06244</v>
      </c>
      <c r="M653" s="102">
        <f t="shared" si="122"/>
        <v>1.0608387112115731</v>
      </c>
    </row>
    <row r="654" spans="1:13" ht="12.75">
      <c r="A654" s="69"/>
      <c r="B654" s="11" t="s">
        <v>720</v>
      </c>
      <c r="C654" s="93"/>
      <c r="D654" s="10"/>
      <c r="E654" s="10"/>
      <c r="F654" s="10"/>
      <c r="G654" s="10"/>
      <c r="H654" s="67"/>
      <c r="I654" s="10"/>
      <c r="J654" s="10"/>
      <c r="K654" s="10"/>
      <c r="L654" s="111"/>
      <c r="M654" s="102"/>
    </row>
    <row r="655" spans="1:13" ht="14.25">
      <c r="A655" s="69">
        <v>1</v>
      </c>
      <c r="B655" s="30" t="s">
        <v>751</v>
      </c>
      <c r="C655" s="94"/>
      <c r="D655" s="10"/>
      <c r="E655" s="10"/>
      <c r="F655" s="10"/>
      <c r="G655" s="10"/>
      <c r="H655" s="67"/>
      <c r="I655" s="10"/>
      <c r="J655" s="10"/>
      <c r="K655" s="10"/>
      <c r="L655" s="111"/>
      <c r="M655" s="102"/>
    </row>
    <row r="656" spans="1:13" ht="12.75">
      <c r="A656" s="79" t="s">
        <v>497</v>
      </c>
      <c r="B656" s="9" t="s">
        <v>697</v>
      </c>
      <c r="C656" s="91">
        <v>389</v>
      </c>
      <c r="D656" s="10">
        <f>E656+F656</f>
        <v>212.26</v>
      </c>
      <c r="E656" s="10">
        <v>163.03</v>
      </c>
      <c r="F656" s="10">
        <v>49.23</v>
      </c>
      <c r="G656" s="10">
        <v>176.26</v>
      </c>
      <c r="H656" s="67">
        <f t="shared" si="131"/>
        <v>412.36157829999996</v>
      </c>
      <c r="I656" s="10">
        <f>J656+K656</f>
        <v>223.93963829999998</v>
      </c>
      <c r="J656" s="10">
        <f t="shared" si="127"/>
        <v>171.99665</v>
      </c>
      <c r="K656" s="10">
        <f aca="true" t="shared" si="133" ref="K656:K695">J656*30.2%</f>
        <v>51.942988299999996</v>
      </c>
      <c r="L656" s="111">
        <f t="shared" si="132"/>
        <v>188.42193999999998</v>
      </c>
      <c r="M656" s="102">
        <f aca="true" t="shared" si="134" ref="M656:M695">H656/C656</f>
        <v>1.0600554712082262</v>
      </c>
    </row>
    <row r="657" spans="1:13" ht="12.75">
      <c r="A657" s="79" t="s">
        <v>499</v>
      </c>
      <c r="B657" s="9" t="s">
        <v>698</v>
      </c>
      <c r="C657" s="91">
        <v>389</v>
      </c>
      <c r="D657" s="10">
        <v>212.26</v>
      </c>
      <c r="E657" s="10">
        <v>163.03</v>
      </c>
      <c r="F657" s="10">
        <f>E657*30.2%</f>
        <v>49.23506</v>
      </c>
      <c r="G657" s="10">
        <v>176.26</v>
      </c>
      <c r="H657" s="67">
        <f t="shared" si="131"/>
        <v>412.36157829999996</v>
      </c>
      <c r="I657" s="10">
        <f>J657+K657</f>
        <v>223.93963829999998</v>
      </c>
      <c r="J657" s="10">
        <f t="shared" si="127"/>
        <v>171.99665</v>
      </c>
      <c r="K657" s="10">
        <f t="shared" si="133"/>
        <v>51.942988299999996</v>
      </c>
      <c r="L657" s="111">
        <f t="shared" si="132"/>
        <v>188.42193999999998</v>
      </c>
      <c r="M657" s="102">
        <f t="shared" si="134"/>
        <v>1.0600554712082262</v>
      </c>
    </row>
    <row r="658" spans="1:13" ht="14.25">
      <c r="A658" s="79" t="s">
        <v>721</v>
      </c>
      <c r="B658" s="30" t="s">
        <v>699</v>
      </c>
      <c r="C658" s="91"/>
      <c r="D658" s="10"/>
      <c r="E658" s="10"/>
      <c r="F658" s="10"/>
      <c r="G658" s="10"/>
      <c r="H658" s="67"/>
      <c r="I658" s="10"/>
      <c r="J658" s="10"/>
      <c r="K658" s="10"/>
      <c r="L658" s="111"/>
      <c r="M658" s="102"/>
    </row>
    <row r="659" spans="1:13" ht="12.75">
      <c r="A659" s="79" t="s">
        <v>506</v>
      </c>
      <c r="B659" s="9" t="s">
        <v>722</v>
      </c>
      <c r="C659" s="91">
        <v>393</v>
      </c>
      <c r="D659" s="10">
        <f>E659+F659</f>
        <v>214.60866000000001</v>
      </c>
      <c r="E659" s="10">
        <v>164.83</v>
      </c>
      <c r="F659" s="10">
        <f>E659*30.2%</f>
        <v>49.77866</v>
      </c>
      <c r="G659" s="10">
        <v>178.21</v>
      </c>
      <c r="H659" s="67">
        <f t="shared" si="131"/>
        <v>416.9186263</v>
      </c>
      <c r="I659" s="10">
        <f>J659+K659</f>
        <v>226.4121363</v>
      </c>
      <c r="J659" s="10">
        <f t="shared" si="127"/>
        <v>173.89565</v>
      </c>
      <c r="K659" s="10">
        <f t="shared" si="133"/>
        <v>52.5164863</v>
      </c>
      <c r="L659" s="111">
        <f t="shared" si="132"/>
        <v>190.50649</v>
      </c>
      <c r="M659" s="102">
        <f t="shared" si="134"/>
        <v>1.0608616445292622</v>
      </c>
    </row>
    <row r="660" spans="1:13" ht="12.75">
      <c r="A660" s="79" t="s">
        <v>508</v>
      </c>
      <c r="B660" s="9" t="s">
        <v>723</v>
      </c>
      <c r="C660" s="91">
        <v>253</v>
      </c>
      <c r="D660" s="10">
        <f>E660+F660</f>
        <v>141.01962</v>
      </c>
      <c r="E660" s="10">
        <v>108.31</v>
      </c>
      <c r="F660" s="10">
        <f>E660*30.2%</f>
        <v>32.70962</v>
      </c>
      <c r="G660" s="10">
        <v>111.99</v>
      </c>
      <c r="H660" s="67">
        <f t="shared" si="131"/>
        <v>268.4930091</v>
      </c>
      <c r="I660" s="10">
        <f>J660+K660</f>
        <v>148.7756991</v>
      </c>
      <c r="J660" s="10">
        <f t="shared" si="127"/>
        <v>114.26705</v>
      </c>
      <c r="K660" s="10">
        <f>J660*30.2%</f>
        <v>34.5086491</v>
      </c>
      <c r="L660" s="111">
        <f t="shared" si="132"/>
        <v>119.71730999999998</v>
      </c>
      <c r="M660" s="102">
        <f t="shared" si="134"/>
        <v>1.061237190118577</v>
      </c>
    </row>
    <row r="661" spans="1:13" ht="14.25">
      <c r="A661" s="79" t="s">
        <v>724</v>
      </c>
      <c r="B661" s="30" t="s">
        <v>700</v>
      </c>
      <c r="C661" s="91"/>
      <c r="D661" s="10"/>
      <c r="E661" s="10"/>
      <c r="F661" s="10"/>
      <c r="G661" s="10"/>
      <c r="H661" s="67"/>
      <c r="I661" s="10"/>
      <c r="J661" s="10"/>
      <c r="K661" s="10"/>
      <c r="L661" s="111"/>
      <c r="M661" s="102"/>
    </row>
    <row r="662" spans="1:13" ht="12.75">
      <c r="A662" s="79" t="s">
        <v>513</v>
      </c>
      <c r="B662" s="9" t="s">
        <v>725</v>
      </c>
      <c r="C662" s="91">
        <v>507</v>
      </c>
      <c r="D662" s="10">
        <f>E662+F662</f>
        <v>277.16976</v>
      </c>
      <c r="E662" s="10">
        <v>212.88</v>
      </c>
      <c r="F662" s="10">
        <f aca="true" t="shared" si="135" ref="F662:F669">E662*30.2%</f>
        <v>64.28976</v>
      </c>
      <c r="G662" s="10">
        <v>230.15</v>
      </c>
      <c r="H662" s="67">
        <f t="shared" si="131"/>
        <v>538.4444467999999</v>
      </c>
      <c r="I662" s="10">
        <f aca="true" t="shared" si="136" ref="I662:I669">J662+K662</f>
        <v>292.4140968</v>
      </c>
      <c r="J662" s="10">
        <f t="shared" si="127"/>
        <v>224.58839999999998</v>
      </c>
      <c r="K662" s="10">
        <f t="shared" si="133"/>
        <v>67.82569679999999</v>
      </c>
      <c r="L662" s="111">
        <f t="shared" si="132"/>
        <v>246.03035</v>
      </c>
      <c r="M662" s="102">
        <f t="shared" si="134"/>
        <v>1.062020605128205</v>
      </c>
    </row>
    <row r="663" spans="1:13" ht="12.75">
      <c r="A663" s="79" t="s">
        <v>515</v>
      </c>
      <c r="B663" s="9" t="s">
        <v>698</v>
      </c>
      <c r="C663" s="91">
        <v>655</v>
      </c>
      <c r="D663" s="10">
        <f>E663+F663</f>
        <v>357.68544</v>
      </c>
      <c r="E663" s="10">
        <v>274.72</v>
      </c>
      <c r="F663" s="10">
        <f t="shared" si="135"/>
        <v>82.96544</v>
      </c>
      <c r="G663" s="10">
        <v>297.01</v>
      </c>
      <c r="H663" s="67">
        <f t="shared" si="131"/>
        <v>694.8618292</v>
      </c>
      <c r="I663" s="10">
        <f t="shared" si="136"/>
        <v>377.35813920000004</v>
      </c>
      <c r="J663" s="10">
        <f t="shared" si="127"/>
        <v>289.8296</v>
      </c>
      <c r="K663" s="10">
        <f t="shared" si="133"/>
        <v>87.52853920000001</v>
      </c>
      <c r="L663" s="111">
        <f t="shared" si="132"/>
        <v>317.50368999999995</v>
      </c>
      <c r="M663" s="102">
        <f t="shared" si="134"/>
        <v>1.0608577545038167</v>
      </c>
    </row>
    <row r="664" spans="1:13" ht="12.75">
      <c r="A664" s="79" t="s">
        <v>517</v>
      </c>
      <c r="B664" s="9" t="s">
        <v>731</v>
      </c>
      <c r="C664" s="91">
        <v>573</v>
      </c>
      <c r="D664" s="10">
        <f>E664+F664</f>
        <v>312.97476</v>
      </c>
      <c r="E664" s="10">
        <v>240.38</v>
      </c>
      <c r="F664" s="10">
        <f t="shared" si="135"/>
        <v>72.59476</v>
      </c>
      <c r="G664" s="10">
        <v>259.88</v>
      </c>
      <c r="H664" s="67">
        <f t="shared" si="131"/>
        <v>608.0000918</v>
      </c>
      <c r="I664" s="10">
        <f t="shared" si="136"/>
        <v>330.18837179999997</v>
      </c>
      <c r="J664" s="10">
        <f t="shared" si="127"/>
        <v>253.60089999999997</v>
      </c>
      <c r="K664" s="10">
        <f t="shared" si="133"/>
        <v>76.58747179999999</v>
      </c>
      <c r="L664" s="111">
        <f t="shared" si="132"/>
        <v>277.81172</v>
      </c>
      <c r="M664" s="102">
        <f t="shared" si="134"/>
        <v>1.0610821846422338</v>
      </c>
    </row>
    <row r="665" spans="1:13" ht="12.75">
      <c r="A665" s="79" t="s">
        <v>726</v>
      </c>
      <c r="B665" s="9" t="s">
        <v>732</v>
      </c>
      <c r="C665" s="91">
        <v>190</v>
      </c>
      <c r="D665" s="10">
        <v>103.67</v>
      </c>
      <c r="E665" s="10">
        <v>79.63</v>
      </c>
      <c r="F665" s="10">
        <f t="shared" si="135"/>
        <v>24.04826</v>
      </c>
      <c r="G665" s="10">
        <v>86.09</v>
      </c>
      <c r="H665" s="67">
        <f t="shared" si="131"/>
        <v>201.41077429999999</v>
      </c>
      <c r="I665" s="10">
        <f t="shared" si="136"/>
        <v>109.38056429999999</v>
      </c>
      <c r="J665" s="10">
        <f t="shared" si="127"/>
        <v>84.00965</v>
      </c>
      <c r="K665" s="10">
        <f t="shared" si="133"/>
        <v>25.370914299999995</v>
      </c>
      <c r="L665" s="111">
        <f t="shared" si="132"/>
        <v>92.03021</v>
      </c>
      <c r="M665" s="102">
        <f t="shared" si="134"/>
        <v>1.0600567068421052</v>
      </c>
    </row>
    <row r="666" spans="1:13" ht="12.75">
      <c r="A666" s="79" t="s">
        <v>727</v>
      </c>
      <c r="B666" s="9" t="s">
        <v>733</v>
      </c>
      <c r="C666" s="91">
        <v>573</v>
      </c>
      <c r="D666" s="10">
        <f>E666+F666</f>
        <v>312.97476</v>
      </c>
      <c r="E666" s="10">
        <v>240.38</v>
      </c>
      <c r="F666" s="10">
        <f t="shared" si="135"/>
        <v>72.59476</v>
      </c>
      <c r="G666" s="10">
        <v>259.88</v>
      </c>
      <c r="H666" s="67">
        <f t="shared" si="131"/>
        <v>608.0000918</v>
      </c>
      <c r="I666" s="10">
        <f t="shared" si="136"/>
        <v>330.18837179999997</v>
      </c>
      <c r="J666" s="10">
        <f t="shared" si="127"/>
        <v>253.60089999999997</v>
      </c>
      <c r="K666" s="10">
        <f t="shared" si="133"/>
        <v>76.58747179999999</v>
      </c>
      <c r="L666" s="111">
        <f t="shared" si="132"/>
        <v>277.81172</v>
      </c>
      <c r="M666" s="102">
        <f t="shared" si="134"/>
        <v>1.0610821846422338</v>
      </c>
    </row>
    <row r="667" spans="1:13" ht="12.75">
      <c r="A667" s="79" t="s">
        <v>728</v>
      </c>
      <c r="B667" s="9" t="s">
        <v>734</v>
      </c>
      <c r="C667" s="95">
        <v>327</v>
      </c>
      <c r="D667" s="10">
        <v>178.81</v>
      </c>
      <c r="E667" s="10">
        <v>137.33</v>
      </c>
      <c r="F667" s="10">
        <f t="shared" si="135"/>
        <v>41.47366</v>
      </c>
      <c r="G667" s="10">
        <v>148.48</v>
      </c>
      <c r="H667" s="67">
        <f t="shared" si="131"/>
        <v>347.3629813</v>
      </c>
      <c r="I667" s="10">
        <f t="shared" si="136"/>
        <v>188.6378613</v>
      </c>
      <c r="J667" s="10">
        <f t="shared" si="127"/>
        <v>144.88315</v>
      </c>
      <c r="K667" s="10">
        <f t="shared" si="133"/>
        <v>43.7547113</v>
      </c>
      <c r="L667" s="111">
        <f t="shared" si="132"/>
        <v>158.72511999999998</v>
      </c>
      <c r="M667" s="102">
        <f t="shared" si="134"/>
        <v>1.0622721140672784</v>
      </c>
    </row>
    <row r="668" spans="1:13" ht="12.75">
      <c r="A668" s="79" t="s">
        <v>729</v>
      </c>
      <c r="B668" s="9" t="s">
        <v>735</v>
      </c>
      <c r="C668" s="95">
        <v>327</v>
      </c>
      <c r="D668" s="10">
        <v>178.81</v>
      </c>
      <c r="E668" s="10">
        <v>137.33</v>
      </c>
      <c r="F668" s="10">
        <f t="shared" si="135"/>
        <v>41.47366</v>
      </c>
      <c r="G668" s="10">
        <v>148.48</v>
      </c>
      <c r="H668" s="67">
        <f t="shared" si="131"/>
        <v>347.3629813</v>
      </c>
      <c r="I668" s="10">
        <f t="shared" si="136"/>
        <v>188.6378613</v>
      </c>
      <c r="J668" s="10">
        <f t="shared" si="127"/>
        <v>144.88315</v>
      </c>
      <c r="K668" s="10">
        <f t="shared" si="133"/>
        <v>43.7547113</v>
      </c>
      <c r="L668" s="111">
        <f t="shared" si="132"/>
        <v>158.72511999999998</v>
      </c>
      <c r="M668" s="102">
        <f t="shared" si="134"/>
        <v>1.0622721140672784</v>
      </c>
    </row>
    <row r="669" spans="1:13" ht="12.75">
      <c r="A669" s="79" t="s">
        <v>730</v>
      </c>
      <c r="B669" s="9" t="s">
        <v>736</v>
      </c>
      <c r="C669" s="95">
        <v>327</v>
      </c>
      <c r="D669" s="10">
        <v>178.81</v>
      </c>
      <c r="E669" s="10">
        <v>137.33</v>
      </c>
      <c r="F669" s="10">
        <f t="shared" si="135"/>
        <v>41.47366</v>
      </c>
      <c r="G669" s="10">
        <v>148.48</v>
      </c>
      <c r="H669" s="67">
        <f t="shared" si="131"/>
        <v>347.3629813</v>
      </c>
      <c r="I669" s="10">
        <f t="shared" si="136"/>
        <v>188.6378613</v>
      </c>
      <c r="J669" s="10">
        <f t="shared" si="127"/>
        <v>144.88315</v>
      </c>
      <c r="K669" s="10">
        <f t="shared" si="133"/>
        <v>43.7547113</v>
      </c>
      <c r="L669" s="111">
        <f t="shared" si="132"/>
        <v>158.72511999999998</v>
      </c>
      <c r="M669" s="102">
        <f t="shared" si="134"/>
        <v>1.0622721140672784</v>
      </c>
    </row>
    <row r="670" spans="1:13" ht="14.25">
      <c r="A670" s="79" t="s">
        <v>737</v>
      </c>
      <c r="B670" s="30" t="s">
        <v>701</v>
      </c>
      <c r="C670" s="95"/>
      <c r="D670" s="10"/>
      <c r="E670" s="10"/>
      <c r="F670" s="10"/>
      <c r="G670" s="10"/>
      <c r="H670" s="67"/>
      <c r="I670" s="10"/>
      <c r="J670" s="10"/>
      <c r="K670" s="10"/>
      <c r="L670" s="111"/>
      <c r="M670" s="102"/>
    </row>
    <row r="671" spans="1:13" ht="12.75">
      <c r="A671" s="79" t="s">
        <v>520</v>
      </c>
      <c r="B671" s="9" t="s">
        <v>702</v>
      </c>
      <c r="C671" s="95">
        <v>389</v>
      </c>
      <c r="D671" s="10">
        <v>212.26</v>
      </c>
      <c r="E671" s="10">
        <v>163.03</v>
      </c>
      <c r="F671" s="10">
        <f>E671*30.2%</f>
        <v>49.23506</v>
      </c>
      <c r="G671" s="10">
        <v>176.26</v>
      </c>
      <c r="H671" s="67">
        <f t="shared" si="131"/>
        <v>412.36157829999996</v>
      </c>
      <c r="I671" s="10">
        <f>J671+K671</f>
        <v>223.93963829999998</v>
      </c>
      <c r="J671" s="10">
        <f t="shared" si="127"/>
        <v>171.99665</v>
      </c>
      <c r="K671" s="10">
        <f t="shared" si="133"/>
        <v>51.942988299999996</v>
      </c>
      <c r="L671" s="111">
        <f t="shared" si="132"/>
        <v>188.42193999999998</v>
      </c>
      <c r="M671" s="102">
        <f t="shared" si="134"/>
        <v>1.0600554712082262</v>
      </c>
    </row>
    <row r="672" spans="1:13" ht="12.75">
      <c r="A672" s="79" t="s">
        <v>522</v>
      </c>
      <c r="B672" s="9" t="s">
        <v>703</v>
      </c>
      <c r="C672" s="95">
        <v>389</v>
      </c>
      <c r="D672" s="10">
        <v>212.26</v>
      </c>
      <c r="E672" s="10">
        <v>163.03</v>
      </c>
      <c r="F672" s="10">
        <f>E672*30.2%</f>
        <v>49.23506</v>
      </c>
      <c r="G672" s="10">
        <v>176.26</v>
      </c>
      <c r="H672" s="67">
        <f t="shared" si="131"/>
        <v>412.36157829999996</v>
      </c>
      <c r="I672" s="10">
        <f>J672+K672</f>
        <v>223.93963829999998</v>
      </c>
      <c r="J672" s="10">
        <f t="shared" si="127"/>
        <v>171.99665</v>
      </c>
      <c r="K672" s="10">
        <f t="shared" si="133"/>
        <v>51.942988299999996</v>
      </c>
      <c r="L672" s="111">
        <f t="shared" si="132"/>
        <v>188.42193999999998</v>
      </c>
      <c r="M672" s="102">
        <f t="shared" si="134"/>
        <v>1.0600554712082262</v>
      </c>
    </row>
    <row r="673" spans="1:13" ht="12.75">
      <c r="A673" s="79" t="s">
        <v>524</v>
      </c>
      <c r="B673" s="9" t="s">
        <v>704</v>
      </c>
      <c r="C673" s="95">
        <v>341</v>
      </c>
      <c r="D673" s="10">
        <f>E673+F673</f>
        <v>186.34224</v>
      </c>
      <c r="E673" s="10">
        <v>143.12</v>
      </c>
      <c r="F673" s="10">
        <f>E673*30.2%</f>
        <v>43.22224</v>
      </c>
      <c r="G673" s="10">
        <v>154.74</v>
      </c>
      <c r="H673" s="67">
        <f t="shared" si="131"/>
        <v>362.0081232</v>
      </c>
      <c r="I673" s="10">
        <f>J673+K673</f>
        <v>196.5910632</v>
      </c>
      <c r="J673" s="10">
        <f t="shared" si="127"/>
        <v>150.9916</v>
      </c>
      <c r="K673" s="10">
        <f t="shared" si="133"/>
        <v>45.5994632</v>
      </c>
      <c r="L673" s="111">
        <f t="shared" si="132"/>
        <v>165.41706</v>
      </c>
      <c r="M673" s="102">
        <f t="shared" si="134"/>
        <v>1.0616073994134898</v>
      </c>
    </row>
    <row r="674" spans="1:13" ht="12.75">
      <c r="A674" s="79" t="s">
        <v>775</v>
      </c>
      <c r="B674" s="9" t="s">
        <v>776</v>
      </c>
      <c r="C674" s="95">
        <v>495</v>
      </c>
      <c r="D674" s="10">
        <v>275.71</v>
      </c>
      <c r="E674" s="10">
        <v>211.76</v>
      </c>
      <c r="F674" s="10">
        <f>E674*30.2%</f>
        <v>63.951519999999995</v>
      </c>
      <c r="G674" s="10">
        <v>218.95</v>
      </c>
      <c r="H674" s="67">
        <f t="shared" si="131"/>
        <v>524.9332036</v>
      </c>
      <c r="I674" s="10">
        <f>J674+K674</f>
        <v>290.87565359999996</v>
      </c>
      <c r="J674" s="10">
        <f t="shared" si="127"/>
        <v>223.40679999999998</v>
      </c>
      <c r="K674" s="10">
        <f>J674*30.2%</f>
        <v>67.46885359999999</v>
      </c>
      <c r="L674" s="111">
        <f t="shared" si="132"/>
        <v>234.05754999999996</v>
      </c>
      <c r="M674" s="102">
        <f t="shared" si="134"/>
        <v>1.0604711183838382</v>
      </c>
    </row>
    <row r="675" spans="1:13" ht="14.25">
      <c r="A675" s="79" t="s">
        <v>738</v>
      </c>
      <c r="B675" s="30" t="s">
        <v>739</v>
      </c>
      <c r="C675" s="95"/>
      <c r="D675" s="10"/>
      <c r="E675" s="10"/>
      <c r="F675" s="10"/>
      <c r="G675" s="10"/>
      <c r="H675" s="67"/>
      <c r="I675" s="10"/>
      <c r="J675" s="10"/>
      <c r="K675" s="10"/>
      <c r="L675" s="111"/>
      <c r="M675" s="102"/>
    </row>
    <row r="676" spans="1:13" ht="12.75">
      <c r="A676" s="79" t="s">
        <v>526</v>
      </c>
      <c r="B676" s="9" t="s">
        <v>705</v>
      </c>
      <c r="C676" s="95">
        <v>436</v>
      </c>
      <c r="D676" s="10">
        <f>E676+F676</f>
        <v>238.10976</v>
      </c>
      <c r="E676" s="10">
        <v>182.88</v>
      </c>
      <c r="F676" s="10">
        <f>E676*30.2%</f>
        <v>55.22976</v>
      </c>
      <c r="G676" s="10">
        <v>197.73</v>
      </c>
      <c r="H676" s="67">
        <f t="shared" si="131"/>
        <v>462.57916679999994</v>
      </c>
      <c r="I676" s="10">
        <f>J676+K676</f>
        <v>251.20579679999997</v>
      </c>
      <c r="J676" s="10">
        <f aca="true" t="shared" si="137" ref="J676:J695">E676*1.055</f>
        <v>192.93839999999997</v>
      </c>
      <c r="K676" s="10">
        <f t="shared" si="133"/>
        <v>58.26739679999999</v>
      </c>
      <c r="L676" s="111">
        <f t="shared" si="132"/>
        <v>211.37336999999997</v>
      </c>
      <c r="M676" s="102">
        <f t="shared" si="134"/>
        <v>1.060961391743119</v>
      </c>
    </row>
    <row r="677" spans="1:13" ht="14.25">
      <c r="A677" s="79" t="s">
        <v>741</v>
      </c>
      <c r="B677" s="30" t="s">
        <v>740</v>
      </c>
      <c r="C677" s="95"/>
      <c r="D677" s="10"/>
      <c r="E677" s="10"/>
      <c r="F677" s="10"/>
      <c r="G677" s="10"/>
      <c r="H677" s="67"/>
      <c r="I677" s="10"/>
      <c r="J677" s="10"/>
      <c r="K677" s="10"/>
      <c r="L677" s="111"/>
      <c r="M677" s="102"/>
    </row>
    <row r="678" spans="1:13" ht="12.75">
      <c r="A678" s="79" t="s">
        <v>532</v>
      </c>
      <c r="B678" s="9" t="s">
        <v>698</v>
      </c>
      <c r="C678" s="95">
        <v>389</v>
      </c>
      <c r="D678" s="10">
        <f>E678+F678</f>
        <v>212.26</v>
      </c>
      <c r="E678" s="10">
        <v>163.03</v>
      </c>
      <c r="F678" s="10">
        <v>49.23</v>
      </c>
      <c r="G678" s="10">
        <v>176.26</v>
      </c>
      <c r="H678" s="67">
        <f t="shared" si="131"/>
        <v>412.36157829999996</v>
      </c>
      <c r="I678" s="10">
        <f>J678+K678</f>
        <v>223.93963829999998</v>
      </c>
      <c r="J678" s="10">
        <f t="shared" si="137"/>
        <v>171.99665</v>
      </c>
      <c r="K678" s="10">
        <f t="shared" si="133"/>
        <v>51.942988299999996</v>
      </c>
      <c r="L678" s="111">
        <f t="shared" si="132"/>
        <v>188.42193999999998</v>
      </c>
      <c r="M678" s="102">
        <f t="shared" si="134"/>
        <v>1.0600554712082262</v>
      </c>
    </row>
    <row r="679" spans="1:13" ht="12.75">
      <c r="A679" s="79" t="s">
        <v>534</v>
      </c>
      <c r="B679" s="9" t="s">
        <v>706</v>
      </c>
      <c r="C679" s="95">
        <v>322</v>
      </c>
      <c r="D679" s="10">
        <v>176.05</v>
      </c>
      <c r="E679" s="10">
        <v>135.21</v>
      </c>
      <c r="F679" s="10">
        <f>E679*30.2%</f>
        <v>40.833420000000004</v>
      </c>
      <c r="G679" s="10">
        <v>146.18</v>
      </c>
      <c r="H679" s="67">
        <f t="shared" si="131"/>
        <v>341.99222810000003</v>
      </c>
      <c r="I679" s="10">
        <f>J679+K679</f>
        <v>185.7258081</v>
      </c>
      <c r="J679" s="10">
        <f t="shared" si="137"/>
        <v>142.64655</v>
      </c>
      <c r="K679" s="10">
        <f t="shared" si="133"/>
        <v>43.0792581</v>
      </c>
      <c r="L679" s="111">
        <f t="shared" si="132"/>
        <v>156.26642</v>
      </c>
      <c r="M679" s="102">
        <f t="shared" si="134"/>
        <v>1.0620876649068325</v>
      </c>
    </row>
    <row r="680" spans="1:13" ht="12.75">
      <c r="A680" s="79" t="s">
        <v>536</v>
      </c>
      <c r="B680" s="9" t="s">
        <v>707</v>
      </c>
      <c r="C680" s="95">
        <v>246</v>
      </c>
      <c r="D680" s="10">
        <v>134.58</v>
      </c>
      <c r="E680" s="10">
        <v>103.36</v>
      </c>
      <c r="F680" s="10">
        <f>E680*30.2%</f>
        <v>31.21472</v>
      </c>
      <c r="G680" s="10">
        <v>111.74</v>
      </c>
      <c r="H680" s="67">
        <f t="shared" si="131"/>
        <v>261.4263896</v>
      </c>
      <c r="I680" s="10">
        <f>J680+K680</f>
        <v>141.97632959999999</v>
      </c>
      <c r="J680" s="10">
        <f t="shared" si="137"/>
        <v>109.0448</v>
      </c>
      <c r="K680" s="10">
        <f t="shared" si="133"/>
        <v>32.9315296</v>
      </c>
      <c r="L680" s="111">
        <f t="shared" si="132"/>
        <v>119.45006</v>
      </c>
      <c r="M680" s="102">
        <f t="shared" si="134"/>
        <v>1.0627089008130082</v>
      </c>
    </row>
    <row r="681" spans="1:13" ht="14.25">
      <c r="A681" s="79" t="s">
        <v>742</v>
      </c>
      <c r="B681" s="30" t="s">
        <v>743</v>
      </c>
      <c r="C681" s="95"/>
      <c r="D681" s="10"/>
      <c r="E681" s="10"/>
      <c r="F681" s="10"/>
      <c r="G681" s="10"/>
      <c r="H681" s="67"/>
      <c r="I681" s="10"/>
      <c r="J681" s="10"/>
      <c r="K681" s="10"/>
      <c r="L681" s="111"/>
      <c r="M681" s="102"/>
    </row>
    <row r="682" spans="1:13" ht="12.75">
      <c r="A682" s="79" t="s">
        <v>539</v>
      </c>
      <c r="B682" s="9" t="s">
        <v>708</v>
      </c>
      <c r="C682" s="95">
        <v>426</v>
      </c>
      <c r="D682" s="10">
        <f>E682+F682</f>
        <v>232.51116000000002</v>
      </c>
      <c r="E682" s="10">
        <v>178.58</v>
      </c>
      <c r="F682" s="10">
        <f>E682*30.2%</f>
        <v>53.931160000000006</v>
      </c>
      <c r="G682" s="10">
        <v>193.07</v>
      </c>
      <c r="H682" s="67">
        <f t="shared" si="131"/>
        <v>451.69110379999995</v>
      </c>
      <c r="I682" s="10">
        <f>J682+K682</f>
        <v>245.2992738</v>
      </c>
      <c r="J682" s="10">
        <f t="shared" si="137"/>
        <v>188.4019</v>
      </c>
      <c r="K682" s="10">
        <f t="shared" si="133"/>
        <v>56.897373800000004</v>
      </c>
      <c r="L682" s="111">
        <f t="shared" si="132"/>
        <v>206.39182999999997</v>
      </c>
      <c r="M682" s="102">
        <f t="shared" si="134"/>
        <v>1.060307755399061</v>
      </c>
    </row>
    <row r="683" spans="1:13" ht="12.75">
      <c r="A683" s="79" t="s">
        <v>541</v>
      </c>
      <c r="B683" s="9" t="s">
        <v>709</v>
      </c>
      <c r="C683" s="95">
        <v>426</v>
      </c>
      <c r="D683" s="10">
        <f>E683+F683</f>
        <v>232.51116000000002</v>
      </c>
      <c r="E683" s="10">
        <v>178.58</v>
      </c>
      <c r="F683" s="10">
        <f>E683*30.2%</f>
        <v>53.931160000000006</v>
      </c>
      <c r="G683" s="10">
        <v>193.07</v>
      </c>
      <c r="H683" s="67">
        <f t="shared" si="131"/>
        <v>451.69110379999995</v>
      </c>
      <c r="I683" s="10">
        <f>J683+K683</f>
        <v>245.2992738</v>
      </c>
      <c r="J683" s="10">
        <f t="shared" si="137"/>
        <v>188.4019</v>
      </c>
      <c r="K683" s="10">
        <f t="shared" si="133"/>
        <v>56.897373800000004</v>
      </c>
      <c r="L683" s="111">
        <f t="shared" si="132"/>
        <v>206.39182999999997</v>
      </c>
      <c r="M683" s="102">
        <f t="shared" si="134"/>
        <v>1.060307755399061</v>
      </c>
    </row>
    <row r="684" spans="1:13" ht="14.25">
      <c r="A684" s="79" t="s">
        <v>744</v>
      </c>
      <c r="B684" s="30" t="s">
        <v>710</v>
      </c>
      <c r="C684" s="95"/>
      <c r="D684" s="10"/>
      <c r="E684" s="10"/>
      <c r="F684" s="10"/>
      <c r="G684" s="10"/>
      <c r="H684" s="67"/>
      <c r="I684" s="10"/>
      <c r="J684" s="10"/>
      <c r="K684" s="10"/>
      <c r="L684" s="111"/>
      <c r="M684" s="102"/>
    </row>
    <row r="685" spans="1:13" ht="12.75">
      <c r="A685" s="79" t="s">
        <v>546</v>
      </c>
      <c r="B685" s="9" t="s">
        <v>711</v>
      </c>
      <c r="C685" s="95">
        <v>646</v>
      </c>
      <c r="D685" s="10">
        <f>E685+F685</f>
        <v>352.65972</v>
      </c>
      <c r="E685" s="10">
        <v>270.86</v>
      </c>
      <c r="F685" s="10">
        <f>E685*30.2%</f>
        <v>81.79972000000001</v>
      </c>
      <c r="G685" s="10">
        <v>292.85</v>
      </c>
      <c r="H685" s="67">
        <f t="shared" si="131"/>
        <v>685.1126546</v>
      </c>
      <c r="I685" s="10">
        <f>J685+K685</f>
        <v>372.0560046</v>
      </c>
      <c r="J685" s="10">
        <f t="shared" si="137"/>
        <v>285.7573</v>
      </c>
      <c r="K685" s="10">
        <f t="shared" si="133"/>
        <v>86.2987046</v>
      </c>
      <c r="L685" s="111">
        <f t="shared" si="132"/>
        <v>313.05665</v>
      </c>
      <c r="M685" s="102">
        <f t="shared" si="134"/>
        <v>1.0605459049535604</v>
      </c>
    </row>
    <row r="686" spans="1:13" ht="12.75">
      <c r="A686" s="79" t="s">
        <v>548</v>
      </c>
      <c r="B686" s="9" t="s">
        <v>712</v>
      </c>
      <c r="C686" s="95">
        <v>646</v>
      </c>
      <c r="D686" s="10">
        <f>E686+F686</f>
        <v>352.65972</v>
      </c>
      <c r="E686" s="10">
        <v>270.86</v>
      </c>
      <c r="F686" s="10">
        <f>E686*30.2%</f>
        <v>81.79972000000001</v>
      </c>
      <c r="G686" s="10">
        <v>292.85</v>
      </c>
      <c r="H686" s="67">
        <f t="shared" si="131"/>
        <v>685.1126546</v>
      </c>
      <c r="I686" s="10">
        <f>J686+K686</f>
        <v>372.0560046</v>
      </c>
      <c r="J686" s="10">
        <f t="shared" si="137"/>
        <v>285.7573</v>
      </c>
      <c r="K686" s="10">
        <f t="shared" si="133"/>
        <v>86.2987046</v>
      </c>
      <c r="L686" s="111">
        <f t="shared" si="132"/>
        <v>313.05665</v>
      </c>
      <c r="M686" s="102">
        <f t="shared" si="134"/>
        <v>1.0605459049535604</v>
      </c>
    </row>
    <row r="687" spans="1:13" ht="12.75">
      <c r="A687" s="79" t="s">
        <v>745</v>
      </c>
      <c r="B687" s="9" t="s">
        <v>713</v>
      </c>
      <c r="C687" s="95">
        <v>646</v>
      </c>
      <c r="D687" s="10">
        <f>E687+F687</f>
        <v>352.65972</v>
      </c>
      <c r="E687" s="10">
        <v>270.86</v>
      </c>
      <c r="F687" s="10">
        <f>E687*30.2%</f>
        <v>81.79972000000001</v>
      </c>
      <c r="G687" s="10">
        <v>292.85</v>
      </c>
      <c r="H687" s="67">
        <f t="shared" si="131"/>
        <v>685.1126546</v>
      </c>
      <c r="I687" s="10">
        <f>J687+K687</f>
        <v>372.0560046</v>
      </c>
      <c r="J687" s="10">
        <f t="shared" si="137"/>
        <v>285.7573</v>
      </c>
      <c r="K687" s="10">
        <f t="shared" si="133"/>
        <v>86.2987046</v>
      </c>
      <c r="L687" s="111">
        <f t="shared" si="132"/>
        <v>313.05665</v>
      </c>
      <c r="M687" s="102">
        <f t="shared" si="134"/>
        <v>1.0605459049535604</v>
      </c>
    </row>
    <row r="688" spans="1:13" ht="12.75">
      <c r="A688" s="79" t="s">
        <v>746</v>
      </c>
      <c r="B688" s="9" t="s">
        <v>714</v>
      </c>
      <c r="C688" s="95">
        <v>567</v>
      </c>
      <c r="D688" s="10">
        <v>309.66</v>
      </c>
      <c r="E688" s="10">
        <v>237.83</v>
      </c>
      <c r="F688" s="10">
        <f>E688*30.2%</f>
        <v>71.82466000000001</v>
      </c>
      <c r="G688" s="10">
        <v>257.13</v>
      </c>
      <c r="H688" s="67">
        <f t="shared" si="131"/>
        <v>601.5576363</v>
      </c>
      <c r="I688" s="10">
        <f>J688+K688</f>
        <v>326.6856663</v>
      </c>
      <c r="J688" s="10">
        <f t="shared" si="137"/>
        <v>250.91065</v>
      </c>
      <c r="K688" s="10">
        <f t="shared" si="133"/>
        <v>75.7750163</v>
      </c>
      <c r="L688" s="111">
        <f t="shared" si="132"/>
        <v>274.87197</v>
      </c>
      <c r="M688" s="102">
        <f t="shared" si="134"/>
        <v>1.0609482121693121</v>
      </c>
    </row>
    <row r="689" spans="1:13" ht="14.25">
      <c r="A689" s="79" t="s">
        <v>747</v>
      </c>
      <c r="B689" s="30" t="s">
        <v>715</v>
      </c>
      <c r="C689" s="95"/>
      <c r="D689" s="10"/>
      <c r="E689" s="10"/>
      <c r="F689" s="10"/>
      <c r="G689" s="10"/>
      <c r="H689" s="67"/>
      <c r="I689" s="10"/>
      <c r="J689" s="10"/>
      <c r="K689" s="10"/>
      <c r="L689" s="111"/>
      <c r="M689" s="102"/>
    </row>
    <row r="690" spans="1:13" ht="12.75">
      <c r="A690" s="79" t="s">
        <v>551</v>
      </c>
      <c r="B690" s="9" t="s">
        <v>716</v>
      </c>
      <c r="C690" s="95">
        <v>388</v>
      </c>
      <c r="D690" s="10">
        <f>E690+F690</f>
        <v>212.25204000000002</v>
      </c>
      <c r="E690" s="10">
        <v>163.02</v>
      </c>
      <c r="F690" s="10">
        <f>E690*30.2%</f>
        <v>49.232040000000005</v>
      </c>
      <c r="G690" s="10">
        <v>176.25</v>
      </c>
      <c r="H690" s="67">
        <f t="shared" si="131"/>
        <v>412.3371522</v>
      </c>
      <c r="I690" s="10">
        <f>J690+K690</f>
        <v>223.9259022</v>
      </c>
      <c r="J690" s="10">
        <f t="shared" si="137"/>
        <v>171.9861</v>
      </c>
      <c r="K690" s="10">
        <f t="shared" si="133"/>
        <v>51.939802199999995</v>
      </c>
      <c r="L690" s="111">
        <f t="shared" si="132"/>
        <v>188.41125</v>
      </c>
      <c r="M690" s="102">
        <f t="shared" si="134"/>
        <v>1.0627246190721649</v>
      </c>
    </row>
    <row r="691" spans="1:13" ht="12.75">
      <c r="A691" s="79" t="s">
        <v>553</v>
      </c>
      <c r="B691" s="9" t="s">
        <v>717</v>
      </c>
      <c r="C691" s="95">
        <v>341</v>
      </c>
      <c r="D691" s="10">
        <f>E691+F691</f>
        <v>186.36827999999997</v>
      </c>
      <c r="E691" s="10">
        <v>143.14</v>
      </c>
      <c r="F691" s="10">
        <f>E691*30.2%</f>
        <v>43.22828</v>
      </c>
      <c r="G691" s="10">
        <v>154.76</v>
      </c>
      <c r="H691" s="67">
        <f t="shared" si="131"/>
        <v>362.05697539999994</v>
      </c>
      <c r="I691" s="10">
        <f>J691+K691</f>
        <v>196.61853539999996</v>
      </c>
      <c r="J691" s="10">
        <f t="shared" si="137"/>
        <v>151.01269999999997</v>
      </c>
      <c r="K691" s="10">
        <f t="shared" si="133"/>
        <v>45.60583539999999</v>
      </c>
      <c r="L691" s="111">
        <f t="shared" si="132"/>
        <v>165.43843999999999</v>
      </c>
      <c r="M691" s="102">
        <f t="shared" si="134"/>
        <v>1.0617506609970673</v>
      </c>
    </row>
    <row r="692" spans="1:13" ht="12.75">
      <c r="A692" s="79" t="s">
        <v>748</v>
      </c>
      <c r="B692" s="9" t="s">
        <v>718</v>
      </c>
      <c r="C692" s="95">
        <v>303</v>
      </c>
      <c r="D692" s="10">
        <v>165.66</v>
      </c>
      <c r="E692" s="10">
        <v>127.23</v>
      </c>
      <c r="F692" s="10">
        <f>E692*30.2%</f>
        <v>38.42346</v>
      </c>
      <c r="G692" s="10">
        <v>137.56</v>
      </c>
      <c r="H692" s="67">
        <f t="shared" si="131"/>
        <v>321.81604029999994</v>
      </c>
      <c r="I692" s="10">
        <f>J692+K692</f>
        <v>174.76440029999998</v>
      </c>
      <c r="J692" s="10">
        <f t="shared" si="137"/>
        <v>134.22764999999998</v>
      </c>
      <c r="K692" s="10">
        <f t="shared" si="133"/>
        <v>40.536750299999994</v>
      </c>
      <c r="L692" s="111">
        <f t="shared" si="132"/>
        <v>147.05164</v>
      </c>
      <c r="M692" s="102">
        <f t="shared" si="134"/>
        <v>1.0620991429042903</v>
      </c>
    </row>
    <row r="693" spans="1:13" ht="12.75">
      <c r="A693" s="79" t="s">
        <v>749</v>
      </c>
      <c r="B693" s="9" t="s">
        <v>719</v>
      </c>
      <c r="C693" s="95">
        <v>303</v>
      </c>
      <c r="D693" s="10">
        <v>165.66</v>
      </c>
      <c r="E693" s="10">
        <v>127.23</v>
      </c>
      <c r="F693" s="10">
        <f>E693*30.2%</f>
        <v>38.42346</v>
      </c>
      <c r="G693" s="10">
        <v>137.56</v>
      </c>
      <c r="H693" s="67">
        <f t="shared" si="131"/>
        <v>321.81604029999994</v>
      </c>
      <c r="I693" s="10">
        <f>J693+K693</f>
        <v>174.76440029999998</v>
      </c>
      <c r="J693" s="10">
        <f t="shared" si="137"/>
        <v>134.22764999999998</v>
      </c>
      <c r="K693" s="10">
        <f t="shared" si="133"/>
        <v>40.536750299999994</v>
      </c>
      <c r="L693" s="111">
        <f t="shared" si="132"/>
        <v>147.05164</v>
      </c>
      <c r="M693" s="102">
        <f t="shared" si="134"/>
        <v>1.0620991429042903</v>
      </c>
    </row>
    <row r="694" spans="1:13" ht="12.75">
      <c r="A694" s="69">
        <v>10</v>
      </c>
      <c r="B694" s="26" t="s">
        <v>750</v>
      </c>
      <c r="C694" s="96"/>
      <c r="D694" s="10"/>
      <c r="E694" s="10"/>
      <c r="F694" s="10"/>
      <c r="G694" s="10"/>
      <c r="H694" s="67"/>
      <c r="I694" s="10"/>
      <c r="J694" s="10"/>
      <c r="K694" s="10"/>
      <c r="L694" s="111"/>
      <c r="M694" s="102"/>
    </row>
    <row r="695" spans="1:13" ht="13.5" thickBot="1">
      <c r="A695" s="80" t="s">
        <v>556</v>
      </c>
      <c r="B695" s="81" t="s">
        <v>708</v>
      </c>
      <c r="C695" s="97">
        <v>1185</v>
      </c>
      <c r="D695" s="10">
        <f>E695+F695</f>
        <v>647.47158</v>
      </c>
      <c r="E695" s="10">
        <v>497.29</v>
      </c>
      <c r="F695" s="82">
        <f>E695*30.2%</f>
        <v>150.18158</v>
      </c>
      <c r="G695" s="82">
        <v>537.64</v>
      </c>
      <c r="H695" s="67">
        <f t="shared" si="131"/>
        <v>1257.8196768999999</v>
      </c>
      <c r="I695" s="82">
        <f>J695+K695</f>
        <v>683.0825169</v>
      </c>
      <c r="J695" s="10">
        <f t="shared" si="137"/>
        <v>524.64095</v>
      </c>
      <c r="K695" s="10">
        <f t="shared" si="133"/>
        <v>158.4415669</v>
      </c>
      <c r="L695" s="111">
        <f t="shared" si="132"/>
        <v>574.7371599999999</v>
      </c>
      <c r="M695" s="103">
        <f t="shared" si="134"/>
        <v>1.061451204135021</v>
      </c>
    </row>
    <row r="696" spans="2:8" ht="12.75">
      <c r="B696" s="14"/>
      <c r="C696" s="31"/>
      <c r="D696" s="31"/>
      <c r="E696" s="31"/>
      <c r="F696" s="31"/>
      <c r="G696" s="31"/>
      <c r="H696" s="31"/>
    </row>
    <row r="697" spans="2:8" ht="12.75">
      <c r="B697" s="14"/>
      <c r="C697" s="31"/>
      <c r="D697" s="31"/>
      <c r="E697" s="31"/>
      <c r="F697" s="31"/>
      <c r="G697" s="31"/>
      <c r="H697" s="31"/>
    </row>
    <row r="698" spans="2:8" ht="12.75">
      <c r="B698" s="14" t="s">
        <v>752</v>
      </c>
      <c r="C698" s="31"/>
      <c r="E698" s="31" t="s">
        <v>753</v>
      </c>
      <c r="F698" s="31"/>
      <c r="G698" s="31"/>
      <c r="H698" s="31"/>
    </row>
    <row r="699" spans="2:8" ht="11.25" customHeight="1">
      <c r="B699" s="14"/>
      <c r="C699" s="31"/>
      <c r="D699" s="31"/>
      <c r="E699" s="31"/>
      <c r="F699" s="31"/>
      <c r="G699" s="31"/>
      <c r="H699" s="31"/>
    </row>
    <row r="700" spans="2:8" ht="13.5" customHeight="1">
      <c r="B700" s="130" t="s">
        <v>754</v>
      </c>
      <c r="C700" s="130"/>
      <c r="D700" s="31"/>
      <c r="E700" s="31" t="s">
        <v>755</v>
      </c>
      <c r="F700" s="31"/>
      <c r="G700" s="31"/>
      <c r="H700" s="31"/>
    </row>
    <row r="701" spans="2:8" ht="12.75">
      <c r="B701" s="14"/>
      <c r="C701" s="31"/>
      <c r="D701" s="31"/>
      <c r="E701" s="31"/>
      <c r="F701" s="31"/>
      <c r="G701" s="31"/>
      <c r="H701" s="31"/>
    </row>
    <row r="702" spans="2:8" ht="12.75">
      <c r="B702" s="14" t="s">
        <v>756</v>
      </c>
      <c r="C702" s="31"/>
      <c r="D702" s="31"/>
      <c r="E702" s="31" t="s">
        <v>785</v>
      </c>
      <c r="F702" s="31"/>
      <c r="G702" s="31"/>
      <c r="H702" s="31"/>
    </row>
    <row r="703" spans="2:8" ht="12.75">
      <c r="B703" s="14"/>
      <c r="C703" s="31"/>
      <c r="D703" s="31"/>
      <c r="E703" s="31"/>
      <c r="F703" s="31"/>
      <c r="G703" s="31"/>
      <c r="H703" s="31"/>
    </row>
    <row r="704" spans="2:8" ht="12.75">
      <c r="B704" s="14"/>
      <c r="C704" s="31"/>
      <c r="D704" s="31"/>
      <c r="E704" s="31"/>
      <c r="F704" s="31"/>
      <c r="G704" s="31"/>
      <c r="H704" s="31"/>
    </row>
    <row r="705" spans="2:8" ht="12.75">
      <c r="B705" s="14"/>
      <c r="C705" s="31"/>
      <c r="D705" s="31"/>
      <c r="E705" s="31"/>
      <c r="F705" s="31"/>
      <c r="G705" s="31"/>
      <c r="H705" s="31"/>
    </row>
    <row r="706" spans="2:8" ht="12.75">
      <c r="B706" s="14"/>
      <c r="C706" s="31"/>
      <c r="D706" s="31"/>
      <c r="E706" s="31"/>
      <c r="F706" s="31"/>
      <c r="G706" s="31"/>
      <c r="H706" s="31"/>
    </row>
    <row r="707" spans="2:8" ht="12.75">
      <c r="B707" s="14"/>
      <c r="C707" s="31"/>
      <c r="D707" s="31"/>
      <c r="E707" s="31"/>
      <c r="F707" s="31"/>
      <c r="G707" s="31"/>
      <c r="H707" s="31"/>
    </row>
    <row r="708" spans="2:8" ht="12.75">
      <c r="B708" s="14"/>
      <c r="C708" s="31"/>
      <c r="D708" s="31"/>
      <c r="E708" s="31"/>
      <c r="F708" s="31"/>
      <c r="G708" s="31"/>
      <c r="H708" s="31"/>
    </row>
    <row r="709" spans="2:8" ht="12.75">
      <c r="B709" s="14"/>
      <c r="C709" s="31"/>
      <c r="D709" s="31"/>
      <c r="E709" s="31"/>
      <c r="F709" s="31"/>
      <c r="G709" s="31"/>
      <c r="H709" s="31"/>
    </row>
    <row r="710" spans="2:8" ht="12.75">
      <c r="B710" s="14"/>
      <c r="C710" s="31"/>
      <c r="D710" s="31"/>
      <c r="E710" s="31"/>
      <c r="F710" s="31"/>
      <c r="G710" s="31"/>
      <c r="H710" s="31"/>
    </row>
    <row r="711" spans="2:8" ht="12.75">
      <c r="B711" s="14"/>
      <c r="C711" s="31"/>
      <c r="D711" s="31"/>
      <c r="E711" s="31"/>
      <c r="F711" s="31"/>
      <c r="G711" s="31"/>
      <c r="H711" s="31"/>
    </row>
    <row r="712" spans="2:8" ht="12.75">
      <c r="B712" s="14"/>
      <c r="C712" s="31"/>
      <c r="D712" s="31"/>
      <c r="E712" s="31"/>
      <c r="F712" s="31"/>
      <c r="G712" s="31"/>
      <c r="H712" s="31"/>
    </row>
    <row r="713" spans="2:8" ht="12.75">
      <c r="B713" s="14"/>
      <c r="C713" s="31"/>
      <c r="D713" s="31"/>
      <c r="E713" s="31"/>
      <c r="F713" s="31"/>
      <c r="G713" s="31"/>
      <c r="H713" s="31"/>
    </row>
    <row r="714" spans="2:8" ht="12.75">
      <c r="B714" s="14"/>
      <c r="C714" s="31"/>
      <c r="D714" s="31"/>
      <c r="E714" s="31"/>
      <c r="F714" s="31"/>
      <c r="G714" s="31"/>
      <c r="H714" s="31"/>
    </row>
    <row r="715" spans="2:8" ht="12.75">
      <c r="B715" s="14"/>
      <c r="C715" s="31"/>
      <c r="D715" s="31"/>
      <c r="E715" s="31"/>
      <c r="F715" s="31"/>
      <c r="G715" s="31"/>
      <c r="H715" s="31"/>
    </row>
    <row r="716" spans="2:8" ht="12.75">
      <c r="B716" s="14"/>
      <c r="C716" s="31"/>
      <c r="D716" s="31"/>
      <c r="E716" s="31"/>
      <c r="F716" s="31"/>
      <c r="G716" s="31"/>
      <c r="H716" s="31"/>
    </row>
    <row r="717" spans="2:8" ht="12.75">
      <c r="B717" s="14"/>
      <c r="C717" s="31"/>
      <c r="D717" s="31"/>
      <c r="E717" s="31"/>
      <c r="F717" s="31"/>
      <c r="G717" s="31"/>
      <c r="H717" s="31"/>
    </row>
    <row r="718" spans="2:8" ht="12.75">
      <c r="B718" s="14"/>
      <c r="C718" s="31"/>
      <c r="D718" s="31"/>
      <c r="E718" s="31"/>
      <c r="F718" s="31"/>
      <c r="G718" s="31"/>
      <c r="H718" s="31"/>
    </row>
    <row r="719" spans="2:8" ht="12.75">
      <c r="B719" s="14"/>
      <c r="C719" s="31"/>
      <c r="D719" s="31"/>
      <c r="E719" s="31"/>
      <c r="F719" s="31"/>
      <c r="G719" s="31"/>
      <c r="H719" s="31"/>
    </row>
    <row r="720" spans="2:8" ht="12.75">
      <c r="B720" s="14"/>
      <c r="C720" s="31"/>
      <c r="D720" s="31"/>
      <c r="E720" s="31"/>
      <c r="F720" s="31"/>
      <c r="G720" s="31"/>
      <c r="H720" s="31"/>
    </row>
    <row r="721" spans="2:8" ht="12.75">
      <c r="B721" s="14"/>
      <c r="C721" s="31"/>
      <c r="D721" s="31"/>
      <c r="E721" s="31"/>
      <c r="F721" s="31"/>
      <c r="G721" s="31"/>
      <c r="H721" s="31"/>
    </row>
    <row r="722" spans="2:8" ht="12.75">
      <c r="B722" s="14"/>
      <c r="C722" s="31"/>
      <c r="D722" s="31"/>
      <c r="E722" s="31"/>
      <c r="F722" s="31"/>
      <c r="G722" s="31"/>
      <c r="H722" s="31"/>
    </row>
    <row r="723" spans="2:8" ht="12.75">
      <c r="B723" s="14"/>
      <c r="C723" s="31"/>
      <c r="D723" s="31"/>
      <c r="E723" s="31"/>
      <c r="F723" s="31"/>
      <c r="G723" s="31"/>
      <c r="H723" s="31"/>
    </row>
    <row r="724" spans="2:8" ht="12.75">
      <c r="B724" s="14"/>
      <c r="C724" s="31"/>
      <c r="D724" s="31"/>
      <c r="E724" s="31"/>
      <c r="F724" s="31"/>
      <c r="G724" s="31"/>
      <c r="H724" s="31"/>
    </row>
    <row r="725" spans="2:8" ht="12.75">
      <c r="B725" s="14"/>
      <c r="C725" s="31"/>
      <c r="D725" s="31"/>
      <c r="E725" s="31"/>
      <c r="F725" s="31"/>
      <c r="G725" s="31"/>
      <c r="H725" s="31"/>
    </row>
    <row r="726" spans="2:8" ht="12.75">
      <c r="B726" s="14"/>
      <c r="C726" s="31"/>
      <c r="D726" s="31"/>
      <c r="E726" s="31"/>
      <c r="F726" s="31"/>
      <c r="G726" s="31"/>
      <c r="H726" s="31"/>
    </row>
    <row r="727" spans="2:8" ht="12.75">
      <c r="B727" s="14"/>
      <c r="C727" s="31"/>
      <c r="D727" s="31"/>
      <c r="E727" s="31"/>
      <c r="F727" s="31"/>
      <c r="G727" s="31"/>
      <c r="H727" s="31"/>
    </row>
    <row r="728" spans="2:8" ht="12.75">
      <c r="B728" s="14"/>
      <c r="C728" s="31"/>
      <c r="D728" s="31"/>
      <c r="E728" s="31"/>
      <c r="F728" s="31"/>
      <c r="G728" s="31"/>
      <c r="H728" s="31"/>
    </row>
    <row r="729" spans="3:8" ht="12.75">
      <c r="C729" s="31"/>
      <c r="D729" s="31"/>
      <c r="E729" s="31"/>
      <c r="F729" s="31"/>
      <c r="G729" s="31"/>
      <c r="H729" s="31"/>
    </row>
    <row r="730" spans="3:8" ht="12.75">
      <c r="C730" s="31"/>
      <c r="D730" s="31"/>
      <c r="E730" s="31"/>
      <c r="F730" s="31"/>
      <c r="G730" s="31"/>
      <c r="H730" s="31"/>
    </row>
    <row r="731" spans="3:8" ht="12.75">
      <c r="C731" s="31"/>
      <c r="D731" s="31"/>
      <c r="E731" s="31"/>
      <c r="F731" s="31"/>
      <c r="G731" s="31"/>
      <c r="H731" s="31"/>
    </row>
    <row r="732" spans="3:8" ht="12.75">
      <c r="C732" s="31"/>
      <c r="D732" s="31"/>
      <c r="E732" s="31"/>
      <c r="F732" s="31"/>
      <c r="G732" s="31"/>
      <c r="H732" s="31"/>
    </row>
    <row r="733" spans="3:8" ht="12.75">
      <c r="C733" s="31"/>
      <c r="D733" s="31"/>
      <c r="E733" s="31"/>
      <c r="F733" s="31"/>
      <c r="G733" s="31"/>
      <c r="H733" s="31"/>
    </row>
    <row r="734" spans="3:8" ht="12.75">
      <c r="C734" s="31"/>
      <c r="D734" s="31"/>
      <c r="E734" s="31"/>
      <c r="F734" s="31"/>
      <c r="G734" s="31"/>
      <c r="H734" s="31"/>
    </row>
    <row r="735" spans="3:8" ht="12.75">
      <c r="C735" s="31"/>
      <c r="D735" s="31"/>
      <c r="E735" s="31"/>
      <c r="F735" s="31"/>
      <c r="G735" s="31"/>
      <c r="H735" s="31"/>
    </row>
    <row r="736" spans="3:8" ht="12.75">
      <c r="C736" s="31"/>
      <c r="D736" s="31"/>
      <c r="E736" s="31"/>
      <c r="F736" s="31"/>
      <c r="G736" s="31"/>
      <c r="H736" s="31"/>
    </row>
    <row r="737" spans="3:8" ht="12.75">
      <c r="C737" s="31"/>
      <c r="D737" s="31"/>
      <c r="E737" s="31"/>
      <c r="F737" s="31"/>
      <c r="G737" s="31"/>
      <c r="H737" s="31"/>
    </row>
    <row r="738" spans="3:8" ht="12.75">
      <c r="C738" s="31"/>
      <c r="D738" s="31"/>
      <c r="E738" s="31"/>
      <c r="F738" s="31"/>
      <c r="G738" s="31"/>
      <c r="H738" s="31"/>
    </row>
    <row r="739" spans="3:8" ht="12.75">
      <c r="C739" s="31"/>
      <c r="D739" s="31"/>
      <c r="E739" s="31"/>
      <c r="F739" s="31"/>
      <c r="G739" s="31"/>
      <c r="H739" s="31"/>
    </row>
    <row r="740" spans="3:8" ht="12.75">
      <c r="C740" s="31"/>
      <c r="D740" s="31"/>
      <c r="E740" s="31"/>
      <c r="F740" s="31"/>
      <c r="G740" s="31"/>
      <c r="H740" s="31"/>
    </row>
    <row r="741" spans="3:8" ht="12.75">
      <c r="C741" s="31"/>
      <c r="D741" s="31"/>
      <c r="E741" s="31"/>
      <c r="F741" s="31"/>
      <c r="G741" s="31"/>
      <c r="H741" s="31"/>
    </row>
    <row r="742" spans="3:8" ht="12.75">
      <c r="C742" s="31"/>
      <c r="D742" s="31"/>
      <c r="E742" s="31"/>
      <c r="F742" s="31"/>
      <c r="G742" s="31"/>
      <c r="H742" s="31"/>
    </row>
    <row r="743" spans="3:8" ht="12.75">
      <c r="C743" s="31"/>
      <c r="D743" s="31"/>
      <c r="E743" s="31"/>
      <c r="F743" s="31"/>
      <c r="G743" s="31"/>
      <c r="H743" s="31"/>
    </row>
    <row r="744" spans="3:8" ht="12.75">
      <c r="C744" s="31"/>
      <c r="D744" s="31"/>
      <c r="E744" s="31"/>
      <c r="F744" s="31"/>
      <c r="G744" s="31"/>
      <c r="H744" s="31"/>
    </row>
    <row r="745" spans="3:8" ht="12.75">
      <c r="C745" s="31"/>
      <c r="D745" s="31"/>
      <c r="E745" s="31"/>
      <c r="F745" s="31"/>
      <c r="G745" s="31"/>
      <c r="H745" s="31"/>
    </row>
    <row r="746" spans="3:8" ht="12.75">
      <c r="C746" s="31"/>
      <c r="D746" s="31"/>
      <c r="E746" s="31"/>
      <c r="F746" s="31"/>
      <c r="G746" s="31"/>
      <c r="H746" s="31"/>
    </row>
    <row r="747" spans="3:8" ht="12.75">
      <c r="C747" s="31"/>
      <c r="D747" s="31"/>
      <c r="E747" s="31"/>
      <c r="F747" s="31"/>
      <c r="G747" s="31"/>
      <c r="H747" s="31"/>
    </row>
    <row r="748" spans="3:8" ht="12.75">
      <c r="C748" s="31"/>
      <c r="D748" s="31"/>
      <c r="E748" s="31"/>
      <c r="F748" s="31"/>
      <c r="G748" s="31"/>
      <c r="H748" s="31"/>
    </row>
    <row r="749" spans="3:8" ht="12.75">
      <c r="C749" s="31"/>
      <c r="D749" s="31"/>
      <c r="E749" s="31"/>
      <c r="F749" s="31"/>
      <c r="G749" s="31"/>
      <c r="H749" s="31"/>
    </row>
    <row r="750" spans="3:8" ht="12.75">
      <c r="C750" s="31"/>
      <c r="D750" s="31"/>
      <c r="E750" s="31"/>
      <c r="F750" s="31"/>
      <c r="G750" s="31"/>
      <c r="H750" s="31"/>
    </row>
    <row r="751" spans="3:8" ht="12.75">
      <c r="C751" s="31"/>
      <c r="D751" s="31"/>
      <c r="E751" s="31"/>
      <c r="F751" s="31"/>
      <c r="G751" s="31"/>
      <c r="H751" s="31"/>
    </row>
    <row r="752" spans="3:8" ht="12.75">
      <c r="C752" s="31"/>
      <c r="D752" s="31"/>
      <c r="E752" s="31"/>
      <c r="F752" s="31"/>
      <c r="G752" s="31"/>
      <c r="H752" s="31"/>
    </row>
    <row r="753" spans="3:8" ht="12.75">
      <c r="C753" s="31"/>
      <c r="D753" s="31"/>
      <c r="E753" s="31"/>
      <c r="F753" s="31"/>
      <c r="G753" s="31"/>
      <c r="H753" s="31"/>
    </row>
    <row r="754" spans="3:8" ht="12.75">
      <c r="C754" s="31"/>
      <c r="D754" s="31"/>
      <c r="E754" s="31"/>
      <c r="F754" s="31"/>
      <c r="G754" s="31"/>
      <c r="H754" s="31"/>
    </row>
    <row r="755" spans="3:8" ht="12.75">
      <c r="C755" s="31"/>
      <c r="D755" s="31"/>
      <c r="E755" s="31"/>
      <c r="F755" s="31"/>
      <c r="G755" s="31"/>
      <c r="H755" s="31"/>
    </row>
    <row r="756" spans="3:8" ht="12.75">
      <c r="C756" s="31"/>
      <c r="D756" s="31"/>
      <c r="E756" s="31"/>
      <c r="F756" s="31"/>
      <c r="G756" s="31"/>
      <c r="H756" s="31"/>
    </row>
    <row r="757" spans="3:8" ht="12.75">
      <c r="C757" s="31"/>
      <c r="D757" s="31"/>
      <c r="E757" s="31"/>
      <c r="F757" s="31"/>
      <c r="G757" s="31"/>
      <c r="H757" s="31"/>
    </row>
    <row r="758" spans="3:8" ht="12.75">
      <c r="C758" s="31"/>
      <c r="D758" s="31"/>
      <c r="E758" s="31"/>
      <c r="F758" s="31"/>
      <c r="G758" s="31"/>
      <c r="H758" s="31"/>
    </row>
    <row r="759" spans="3:8" ht="12.75">
      <c r="C759" s="31"/>
      <c r="D759" s="31"/>
      <c r="E759" s="31"/>
      <c r="F759" s="31"/>
      <c r="G759" s="31"/>
      <c r="H759" s="31"/>
    </row>
    <row r="760" spans="3:8" ht="12.75">
      <c r="C760" s="31"/>
      <c r="D760" s="31"/>
      <c r="E760" s="31"/>
      <c r="F760" s="31"/>
      <c r="G760" s="31"/>
      <c r="H760" s="31"/>
    </row>
    <row r="761" spans="3:8" ht="12.75">
      <c r="C761" s="31"/>
      <c r="D761" s="31"/>
      <c r="E761" s="31"/>
      <c r="F761" s="31"/>
      <c r="G761" s="31"/>
      <c r="H761" s="31"/>
    </row>
    <row r="762" spans="3:8" ht="12.75">
      <c r="C762" s="31"/>
      <c r="D762" s="31"/>
      <c r="E762" s="31"/>
      <c r="F762" s="31"/>
      <c r="G762" s="31"/>
      <c r="H762" s="31"/>
    </row>
    <row r="763" spans="3:8" ht="12.75">
      <c r="C763" s="31"/>
      <c r="D763" s="31"/>
      <c r="E763" s="31"/>
      <c r="F763" s="31"/>
      <c r="G763" s="31"/>
      <c r="H763" s="31"/>
    </row>
    <row r="764" spans="3:8" ht="12.75">
      <c r="C764" s="31"/>
      <c r="D764" s="31"/>
      <c r="E764" s="31"/>
      <c r="F764" s="31"/>
      <c r="G764" s="31"/>
      <c r="H764" s="31"/>
    </row>
    <row r="765" spans="3:8" ht="12.75">
      <c r="C765" s="31"/>
      <c r="D765" s="31"/>
      <c r="E765" s="31"/>
      <c r="F765" s="31"/>
      <c r="G765" s="31"/>
      <c r="H765" s="31"/>
    </row>
    <row r="766" spans="3:8" ht="12.75">
      <c r="C766" s="31"/>
      <c r="D766" s="31"/>
      <c r="E766" s="31"/>
      <c r="F766" s="31"/>
      <c r="G766" s="31"/>
      <c r="H766" s="31"/>
    </row>
    <row r="767" spans="3:8" ht="12.75">
      <c r="C767" s="31"/>
      <c r="D767" s="31"/>
      <c r="E767" s="31"/>
      <c r="F767" s="31"/>
      <c r="G767" s="31"/>
      <c r="H767" s="31"/>
    </row>
    <row r="768" spans="3:8" ht="12.75">
      <c r="C768" s="31"/>
      <c r="D768" s="31"/>
      <c r="E768" s="31"/>
      <c r="F768" s="31"/>
      <c r="G768" s="31"/>
      <c r="H768" s="31"/>
    </row>
    <row r="769" spans="3:8" ht="12.75">
      <c r="C769" s="31"/>
      <c r="D769" s="31"/>
      <c r="E769" s="31"/>
      <c r="F769" s="31"/>
      <c r="G769" s="31"/>
      <c r="H769" s="31"/>
    </row>
    <row r="770" spans="3:8" ht="12.75">
      <c r="C770" s="31"/>
      <c r="D770" s="31"/>
      <c r="E770" s="31"/>
      <c r="F770" s="31"/>
      <c r="G770" s="31"/>
      <c r="H770" s="31"/>
    </row>
    <row r="771" spans="3:8" ht="12.75">
      <c r="C771" s="31"/>
      <c r="D771" s="31"/>
      <c r="E771" s="31"/>
      <c r="F771" s="31"/>
      <c r="G771" s="31"/>
      <c r="H771" s="31"/>
    </row>
    <row r="772" spans="3:8" ht="12.75">
      <c r="C772" s="31"/>
      <c r="D772" s="31"/>
      <c r="E772" s="31"/>
      <c r="F772" s="31"/>
      <c r="G772" s="31"/>
      <c r="H772" s="31"/>
    </row>
    <row r="773" spans="3:8" ht="12.75">
      <c r="C773" s="31"/>
      <c r="D773" s="31"/>
      <c r="E773" s="31"/>
      <c r="F773" s="31"/>
      <c r="G773" s="31"/>
      <c r="H773" s="31"/>
    </row>
    <row r="774" spans="3:8" ht="12.75">
      <c r="C774" s="31"/>
      <c r="D774" s="31"/>
      <c r="E774" s="31"/>
      <c r="F774" s="31"/>
      <c r="G774" s="31"/>
      <c r="H774" s="31"/>
    </row>
    <row r="775" spans="3:8" ht="12.75">
      <c r="C775" s="31"/>
      <c r="D775" s="31"/>
      <c r="E775" s="31"/>
      <c r="F775" s="31"/>
      <c r="G775" s="31"/>
      <c r="H775" s="31"/>
    </row>
    <row r="776" spans="3:8" ht="12.75">
      <c r="C776" s="31"/>
      <c r="D776" s="31"/>
      <c r="E776" s="31"/>
      <c r="F776" s="31"/>
      <c r="G776" s="31"/>
      <c r="H776" s="31"/>
    </row>
    <row r="777" spans="3:8" ht="12.75">
      <c r="C777" s="31"/>
      <c r="D777" s="31"/>
      <c r="E777" s="31"/>
      <c r="F777" s="31"/>
      <c r="G777" s="31"/>
      <c r="H777" s="31"/>
    </row>
    <row r="778" spans="3:8" ht="12.75">
      <c r="C778" s="31"/>
      <c r="D778" s="31"/>
      <c r="E778" s="31"/>
      <c r="F778" s="31"/>
      <c r="G778" s="31"/>
      <c r="H778" s="31"/>
    </row>
    <row r="779" spans="3:8" ht="12.75">
      <c r="C779" s="31"/>
      <c r="D779" s="31"/>
      <c r="E779" s="31"/>
      <c r="F779" s="31"/>
      <c r="G779" s="31"/>
      <c r="H779" s="31"/>
    </row>
    <row r="780" spans="3:8" ht="12.75">
      <c r="C780" s="31"/>
      <c r="D780" s="31"/>
      <c r="E780" s="31"/>
      <c r="F780" s="31"/>
      <c r="G780" s="31"/>
      <c r="H780" s="31"/>
    </row>
    <row r="781" spans="3:8" ht="12.75">
      <c r="C781" s="31"/>
      <c r="D781" s="31"/>
      <c r="E781" s="31"/>
      <c r="F781" s="31"/>
      <c r="G781" s="31"/>
      <c r="H781" s="31"/>
    </row>
    <row r="782" spans="3:8" ht="12.75">
      <c r="C782" s="31"/>
      <c r="D782" s="31"/>
      <c r="E782" s="31"/>
      <c r="F782" s="31"/>
      <c r="G782" s="31"/>
      <c r="H782" s="31"/>
    </row>
    <row r="783" spans="3:8" ht="12.75">
      <c r="C783" s="31"/>
      <c r="D783" s="31"/>
      <c r="E783" s="31"/>
      <c r="F783" s="31"/>
      <c r="G783" s="31"/>
      <c r="H783" s="31"/>
    </row>
    <row r="784" spans="3:8" ht="12.75">
      <c r="C784" s="31"/>
      <c r="D784" s="31"/>
      <c r="E784" s="31"/>
      <c r="F784" s="31"/>
      <c r="G784" s="31"/>
      <c r="H784" s="31"/>
    </row>
    <row r="785" spans="3:8" ht="12.75">
      <c r="C785" s="31"/>
      <c r="D785" s="31"/>
      <c r="E785" s="31"/>
      <c r="F785" s="31"/>
      <c r="G785" s="31"/>
      <c r="H785" s="31"/>
    </row>
    <row r="786" spans="3:8" ht="12.75">
      <c r="C786" s="31"/>
      <c r="D786" s="31"/>
      <c r="E786" s="31"/>
      <c r="F786" s="31"/>
      <c r="G786" s="31"/>
      <c r="H786" s="31"/>
    </row>
    <row r="787" spans="3:8" ht="12.75">
      <c r="C787" s="31"/>
      <c r="D787" s="31"/>
      <c r="E787" s="31"/>
      <c r="F787" s="31"/>
      <c r="G787" s="31"/>
      <c r="H787" s="31"/>
    </row>
    <row r="788" spans="3:8" ht="12.75">
      <c r="C788" s="31"/>
      <c r="D788" s="31"/>
      <c r="E788" s="31"/>
      <c r="F788" s="31"/>
      <c r="G788" s="31"/>
      <c r="H788" s="31"/>
    </row>
    <row r="789" spans="3:8" ht="12.75">
      <c r="C789" s="31"/>
      <c r="D789" s="31"/>
      <c r="E789" s="31"/>
      <c r="F789" s="31"/>
      <c r="G789" s="31"/>
      <c r="H789" s="31"/>
    </row>
    <row r="790" spans="3:8" ht="12.75">
      <c r="C790" s="31"/>
      <c r="D790" s="31"/>
      <c r="E790" s="31"/>
      <c r="F790" s="31"/>
      <c r="G790" s="31"/>
      <c r="H790" s="31"/>
    </row>
    <row r="791" spans="3:8" ht="12.75">
      <c r="C791" s="31"/>
      <c r="D791" s="31"/>
      <c r="E791" s="31"/>
      <c r="F791" s="31"/>
      <c r="G791" s="31"/>
      <c r="H791" s="31"/>
    </row>
    <row r="792" spans="3:8" ht="12.75">
      <c r="C792" s="31"/>
      <c r="D792" s="31"/>
      <c r="E792" s="31"/>
      <c r="F792" s="31"/>
      <c r="G792" s="31"/>
      <c r="H792" s="31"/>
    </row>
    <row r="793" spans="3:8" ht="12.75">
      <c r="C793" s="31"/>
      <c r="D793" s="31"/>
      <c r="E793" s="31"/>
      <c r="F793" s="31"/>
      <c r="G793" s="31"/>
      <c r="H793" s="31"/>
    </row>
    <row r="794" spans="3:8" ht="12.75">
      <c r="C794" s="31"/>
      <c r="D794" s="31"/>
      <c r="E794" s="31"/>
      <c r="F794" s="31"/>
      <c r="G794" s="31"/>
      <c r="H794" s="31"/>
    </row>
    <row r="795" spans="3:8" ht="12.75">
      <c r="C795" s="31"/>
      <c r="D795" s="31"/>
      <c r="E795" s="31"/>
      <c r="F795" s="31"/>
      <c r="G795" s="31"/>
      <c r="H795" s="31"/>
    </row>
    <row r="796" spans="3:8" ht="12.75">
      <c r="C796" s="31"/>
      <c r="D796" s="31"/>
      <c r="E796" s="31"/>
      <c r="F796" s="31"/>
      <c r="G796" s="31"/>
      <c r="H796" s="31"/>
    </row>
    <row r="797" spans="3:8" ht="12.75">
      <c r="C797" s="31"/>
      <c r="D797" s="31"/>
      <c r="E797" s="31"/>
      <c r="F797" s="31"/>
      <c r="G797" s="31"/>
      <c r="H797" s="31"/>
    </row>
    <row r="798" spans="3:8" ht="12.75">
      <c r="C798" s="31"/>
      <c r="D798" s="31"/>
      <c r="E798" s="31"/>
      <c r="F798" s="31"/>
      <c r="G798" s="31"/>
      <c r="H798" s="31"/>
    </row>
    <row r="799" spans="3:8" ht="12.75">
      <c r="C799" s="31"/>
      <c r="D799" s="31"/>
      <c r="E799" s="31"/>
      <c r="F799" s="31"/>
      <c r="G799" s="31"/>
      <c r="H799" s="31"/>
    </row>
    <row r="800" spans="3:8" ht="12.75">
      <c r="C800" s="31"/>
      <c r="D800" s="31"/>
      <c r="E800" s="31"/>
      <c r="F800" s="31"/>
      <c r="G800" s="31"/>
      <c r="H800" s="31"/>
    </row>
    <row r="801" spans="3:8" ht="12.75">
      <c r="C801" s="31"/>
      <c r="D801" s="31"/>
      <c r="E801" s="31"/>
      <c r="F801" s="31"/>
      <c r="G801" s="31"/>
      <c r="H801" s="31"/>
    </row>
    <row r="802" spans="3:8" ht="12.75">
      <c r="C802" s="31"/>
      <c r="D802" s="31"/>
      <c r="E802" s="31"/>
      <c r="F802" s="31"/>
      <c r="G802" s="31"/>
      <c r="H802" s="31"/>
    </row>
    <row r="803" spans="3:8" ht="12.75">
      <c r="C803" s="31"/>
      <c r="D803" s="31"/>
      <c r="E803" s="31"/>
      <c r="F803" s="31"/>
      <c r="G803" s="31"/>
      <c r="H803" s="31"/>
    </row>
    <row r="804" spans="3:8" ht="12.75">
      <c r="C804" s="31"/>
      <c r="D804" s="31"/>
      <c r="E804" s="31"/>
      <c r="F804" s="31"/>
      <c r="G804" s="31"/>
      <c r="H804" s="31"/>
    </row>
    <row r="805" spans="3:8" ht="12.75">
      <c r="C805" s="31"/>
      <c r="D805" s="31"/>
      <c r="E805" s="31"/>
      <c r="F805" s="31"/>
      <c r="G805" s="31"/>
      <c r="H805" s="31"/>
    </row>
    <row r="806" spans="3:8" ht="12.75">
      <c r="C806" s="31"/>
      <c r="D806" s="31"/>
      <c r="E806" s="31"/>
      <c r="F806" s="31"/>
      <c r="G806" s="31"/>
      <c r="H806" s="31"/>
    </row>
    <row r="807" spans="3:8" ht="12.75">
      <c r="C807" s="31"/>
      <c r="D807" s="31"/>
      <c r="E807" s="31"/>
      <c r="F807" s="31"/>
      <c r="G807" s="31"/>
      <c r="H807" s="31"/>
    </row>
    <row r="808" spans="3:8" ht="12.75">
      <c r="C808" s="31"/>
      <c r="D808" s="31"/>
      <c r="E808" s="31"/>
      <c r="F808" s="31"/>
      <c r="G808" s="31"/>
      <c r="H808" s="31"/>
    </row>
    <row r="809" spans="3:8" ht="12.75">
      <c r="C809" s="31"/>
      <c r="D809" s="31"/>
      <c r="E809" s="31"/>
      <c r="F809" s="31"/>
      <c r="G809" s="31"/>
      <c r="H809" s="31"/>
    </row>
    <row r="810" spans="3:8" ht="12.75">
      <c r="C810" s="31"/>
      <c r="D810" s="31"/>
      <c r="E810" s="31"/>
      <c r="F810" s="31"/>
      <c r="G810" s="31"/>
      <c r="H810" s="31"/>
    </row>
    <row r="811" spans="3:8" ht="12.75">
      <c r="C811" s="31"/>
      <c r="D811" s="31"/>
      <c r="E811" s="31"/>
      <c r="F811" s="31"/>
      <c r="G811" s="31"/>
      <c r="H811" s="31"/>
    </row>
    <row r="812" spans="3:8" ht="12.75">
      <c r="C812" s="31"/>
      <c r="D812" s="31"/>
      <c r="E812" s="31"/>
      <c r="F812" s="31"/>
      <c r="G812" s="31"/>
      <c r="H812" s="31"/>
    </row>
    <row r="813" spans="3:8" ht="12.75">
      <c r="C813" s="31"/>
      <c r="D813" s="31"/>
      <c r="E813" s="31"/>
      <c r="F813" s="31"/>
      <c r="G813" s="31"/>
      <c r="H813" s="31"/>
    </row>
    <row r="814" spans="3:8" ht="12.75">
      <c r="C814" s="31"/>
      <c r="D814" s="31"/>
      <c r="E814" s="31"/>
      <c r="F814" s="31"/>
      <c r="G814" s="31"/>
      <c r="H814" s="31"/>
    </row>
    <row r="815" spans="3:8" ht="12.75">
      <c r="C815" s="31"/>
      <c r="D815" s="31"/>
      <c r="E815" s="31"/>
      <c r="F815" s="31"/>
      <c r="G815" s="31"/>
      <c r="H815" s="31"/>
    </row>
    <row r="816" spans="3:8" ht="12.75">
      <c r="C816" s="31"/>
      <c r="D816" s="31"/>
      <c r="E816" s="31"/>
      <c r="F816" s="31"/>
      <c r="G816" s="31"/>
      <c r="H816" s="31"/>
    </row>
    <row r="817" spans="3:8" ht="12.75">
      <c r="C817" s="31"/>
      <c r="D817" s="31"/>
      <c r="E817" s="31"/>
      <c r="F817" s="31"/>
      <c r="G817" s="31"/>
      <c r="H817" s="31"/>
    </row>
    <row r="818" spans="3:8" ht="12.75">
      <c r="C818" s="31"/>
      <c r="D818" s="31"/>
      <c r="E818" s="31"/>
      <c r="F818" s="31"/>
      <c r="G818" s="31"/>
      <c r="H818" s="31"/>
    </row>
    <row r="819" spans="3:8" ht="12.75">
      <c r="C819" s="31"/>
      <c r="D819" s="31"/>
      <c r="E819" s="31"/>
      <c r="F819" s="31"/>
      <c r="G819" s="31"/>
      <c r="H819" s="31"/>
    </row>
    <row r="820" spans="3:8" ht="12.75">
      <c r="C820" s="31"/>
      <c r="D820" s="31"/>
      <c r="E820" s="31"/>
      <c r="F820" s="31"/>
      <c r="G820" s="31"/>
      <c r="H820" s="31"/>
    </row>
    <row r="821" spans="3:8" ht="12.75">
      <c r="C821" s="31"/>
      <c r="D821" s="31"/>
      <c r="E821" s="31"/>
      <c r="F821" s="31"/>
      <c r="G821" s="31"/>
      <c r="H821" s="31"/>
    </row>
    <row r="822" spans="3:8" ht="12.75">
      <c r="C822" s="31"/>
      <c r="D822" s="31"/>
      <c r="E822" s="31"/>
      <c r="F822" s="31"/>
      <c r="G822" s="31"/>
      <c r="H822" s="31"/>
    </row>
    <row r="823" spans="3:8" ht="12.75">
      <c r="C823" s="31"/>
      <c r="D823" s="31"/>
      <c r="E823" s="31"/>
      <c r="F823" s="31"/>
      <c r="G823" s="31"/>
      <c r="H823" s="31"/>
    </row>
    <row r="824" spans="3:8" ht="12.75">
      <c r="C824" s="31"/>
      <c r="D824" s="31"/>
      <c r="E824" s="31"/>
      <c r="F824" s="31"/>
      <c r="G824" s="31"/>
      <c r="H824" s="31"/>
    </row>
    <row r="825" spans="3:8" ht="12.75">
      <c r="C825" s="31"/>
      <c r="D825" s="31"/>
      <c r="E825" s="31"/>
      <c r="F825" s="31"/>
      <c r="G825" s="31"/>
      <c r="H825" s="31"/>
    </row>
    <row r="826" spans="3:8" ht="12.75">
      <c r="C826" s="31"/>
      <c r="D826" s="31"/>
      <c r="E826" s="31"/>
      <c r="F826" s="31"/>
      <c r="G826" s="31"/>
      <c r="H826" s="31"/>
    </row>
    <row r="827" spans="3:8" ht="12.75">
      <c r="C827" s="31"/>
      <c r="D827" s="31"/>
      <c r="E827" s="31"/>
      <c r="F827" s="31"/>
      <c r="G827" s="31"/>
      <c r="H827" s="31"/>
    </row>
    <row r="828" spans="3:8" ht="12.75">
      <c r="C828" s="31"/>
      <c r="D828" s="31"/>
      <c r="E828" s="31"/>
      <c r="F828" s="31"/>
      <c r="G828" s="31"/>
      <c r="H828" s="31"/>
    </row>
    <row r="829" spans="3:8" ht="12.75">
      <c r="C829" s="31"/>
      <c r="D829" s="31"/>
      <c r="E829" s="31"/>
      <c r="F829" s="31"/>
      <c r="G829" s="31"/>
      <c r="H829" s="31"/>
    </row>
    <row r="830" spans="3:8" ht="12.75">
      <c r="C830" s="31"/>
      <c r="D830" s="31"/>
      <c r="E830" s="31"/>
      <c r="F830" s="31"/>
      <c r="G830" s="31"/>
      <c r="H830" s="31"/>
    </row>
    <row r="831" spans="3:8" ht="12.75">
      <c r="C831" s="31"/>
      <c r="D831" s="31"/>
      <c r="E831" s="31"/>
      <c r="F831" s="31"/>
      <c r="G831" s="31"/>
      <c r="H831" s="31"/>
    </row>
    <row r="832" spans="3:8" ht="12.75">
      <c r="C832" s="31"/>
      <c r="D832" s="31"/>
      <c r="E832" s="31"/>
      <c r="F832" s="31"/>
      <c r="G832" s="31"/>
      <c r="H832" s="31"/>
    </row>
    <row r="833" spans="3:8" ht="12.75">
      <c r="C833" s="31"/>
      <c r="D833" s="31"/>
      <c r="E833" s="31"/>
      <c r="F833" s="31"/>
      <c r="G833" s="31"/>
      <c r="H833" s="31"/>
    </row>
    <row r="834" spans="3:8" ht="12.75">
      <c r="C834" s="31"/>
      <c r="D834" s="31"/>
      <c r="E834" s="31"/>
      <c r="F834" s="31"/>
      <c r="G834" s="31"/>
      <c r="H834" s="31"/>
    </row>
    <row r="835" spans="3:8" ht="12.75">
      <c r="C835" s="31"/>
      <c r="D835" s="31"/>
      <c r="E835" s="31"/>
      <c r="F835" s="31"/>
      <c r="G835" s="31"/>
      <c r="H835" s="31"/>
    </row>
    <row r="836" spans="3:8" ht="12.75">
      <c r="C836" s="31"/>
      <c r="D836" s="31"/>
      <c r="E836" s="31"/>
      <c r="F836" s="31"/>
      <c r="G836" s="31"/>
      <c r="H836" s="31"/>
    </row>
    <row r="837" spans="3:8" ht="12.75">
      <c r="C837" s="31"/>
      <c r="D837" s="31"/>
      <c r="E837" s="31"/>
      <c r="F837" s="31"/>
      <c r="G837" s="31"/>
      <c r="H837" s="31"/>
    </row>
    <row r="838" spans="3:8" ht="12.75">
      <c r="C838" s="31"/>
      <c r="D838" s="31"/>
      <c r="E838" s="31"/>
      <c r="F838" s="31"/>
      <c r="G838" s="31"/>
      <c r="H838" s="31"/>
    </row>
    <row r="839" spans="3:8" ht="12.75">
      <c r="C839" s="31"/>
      <c r="D839" s="31"/>
      <c r="E839" s="31"/>
      <c r="F839" s="31"/>
      <c r="G839" s="31"/>
      <c r="H839" s="31"/>
    </row>
    <row r="840" spans="3:8" ht="12.75">
      <c r="C840" s="31"/>
      <c r="D840" s="31"/>
      <c r="E840" s="31"/>
      <c r="F840" s="31"/>
      <c r="G840" s="31"/>
      <c r="H840" s="31"/>
    </row>
    <row r="841" spans="3:8" ht="12.75">
      <c r="C841" s="31"/>
      <c r="D841" s="31"/>
      <c r="E841" s="31"/>
      <c r="F841" s="31"/>
      <c r="G841" s="31"/>
      <c r="H841" s="31"/>
    </row>
    <row r="842" spans="3:8" ht="12.75">
      <c r="C842" s="31"/>
      <c r="D842" s="31"/>
      <c r="E842" s="31"/>
      <c r="F842" s="31"/>
      <c r="G842" s="31"/>
      <c r="H842" s="31"/>
    </row>
    <row r="843" spans="3:8" ht="12.75">
      <c r="C843" s="31"/>
      <c r="D843" s="31"/>
      <c r="E843" s="31"/>
      <c r="F843" s="31"/>
      <c r="G843" s="31"/>
      <c r="H843" s="31"/>
    </row>
    <row r="844" spans="3:8" ht="12.75">
      <c r="C844" s="31"/>
      <c r="D844" s="31"/>
      <c r="E844" s="31"/>
      <c r="F844" s="31"/>
      <c r="G844" s="31"/>
      <c r="H844" s="31"/>
    </row>
    <row r="845" spans="3:8" ht="12.75">
      <c r="C845" s="31"/>
      <c r="D845" s="31"/>
      <c r="E845" s="31"/>
      <c r="F845" s="31"/>
      <c r="G845" s="31"/>
      <c r="H845" s="31"/>
    </row>
    <row r="846" spans="3:8" ht="12.75">
      <c r="C846" s="31"/>
      <c r="D846" s="31"/>
      <c r="E846" s="31"/>
      <c r="F846" s="31"/>
      <c r="G846" s="31"/>
      <c r="H846" s="31"/>
    </row>
    <row r="847" spans="3:8" ht="12.75">
      <c r="C847" s="31"/>
      <c r="D847" s="31"/>
      <c r="E847" s="31"/>
      <c r="F847" s="31"/>
      <c r="G847" s="31"/>
      <c r="H847" s="31"/>
    </row>
    <row r="848" spans="3:8" ht="12.75">
      <c r="C848" s="31"/>
      <c r="D848" s="31"/>
      <c r="E848" s="31"/>
      <c r="F848" s="31"/>
      <c r="G848" s="31"/>
      <c r="H848" s="31"/>
    </row>
    <row r="849" spans="3:8" ht="12.75">
      <c r="C849" s="31"/>
      <c r="D849" s="31"/>
      <c r="E849" s="31"/>
      <c r="F849" s="31"/>
      <c r="G849" s="31"/>
      <c r="H849" s="31"/>
    </row>
    <row r="850" spans="3:8" ht="12.75">
      <c r="C850" s="31"/>
      <c r="D850" s="31"/>
      <c r="E850" s="31"/>
      <c r="F850" s="31"/>
      <c r="G850" s="31"/>
      <c r="H850" s="31"/>
    </row>
    <row r="851" spans="3:8" ht="12.75">
      <c r="C851" s="31"/>
      <c r="D851" s="31"/>
      <c r="E851" s="31"/>
      <c r="F851" s="31"/>
      <c r="G851" s="31"/>
      <c r="H851" s="31"/>
    </row>
    <row r="852" spans="3:8" ht="12.75">
      <c r="C852" s="31"/>
      <c r="D852" s="31"/>
      <c r="E852" s="31"/>
      <c r="F852" s="31"/>
      <c r="G852" s="31"/>
      <c r="H852" s="31"/>
    </row>
    <row r="853" spans="3:8" ht="12.75">
      <c r="C853" s="31"/>
      <c r="D853" s="31"/>
      <c r="E853" s="31"/>
      <c r="F853" s="31"/>
      <c r="G853" s="31"/>
      <c r="H853" s="31"/>
    </row>
    <row r="854" spans="3:8" ht="12.75">
      <c r="C854" s="31"/>
      <c r="D854" s="31"/>
      <c r="E854" s="31"/>
      <c r="F854" s="31"/>
      <c r="G854" s="31"/>
      <c r="H854" s="31"/>
    </row>
    <row r="855" spans="3:8" ht="12.75">
      <c r="C855" s="31"/>
      <c r="D855" s="31"/>
      <c r="E855" s="31"/>
      <c r="F855" s="31"/>
      <c r="G855" s="31"/>
      <c r="H855" s="31"/>
    </row>
    <row r="856" spans="3:8" ht="12.75">
      <c r="C856" s="31"/>
      <c r="D856" s="31"/>
      <c r="E856" s="31"/>
      <c r="F856" s="31"/>
      <c r="G856" s="31"/>
      <c r="H856" s="31"/>
    </row>
    <row r="857" spans="3:8" ht="12.75">
      <c r="C857" s="31"/>
      <c r="D857" s="31"/>
      <c r="E857" s="31"/>
      <c r="F857" s="31"/>
      <c r="G857" s="31"/>
      <c r="H857" s="31"/>
    </row>
    <row r="858" spans="3:8" ht="12.75">
      <c r="C858" s="31"/>
      <c r="D858" s="31"/>
      <c r="E858" s="31"/>
      <c r="F858" s="31"/>
      <c r="G858" s="31"/>
      <c r="H858" s="31"/>
    </row>
    <row r="859" spans="3:8" ht="12.75">
      <c r="C859" s="31"/>
      <c r="D859" s="31"/>
      <c r="E859" s="31"/>
      <c r="F859" s="31"/>
      <c r="G859" s="31"/>
      <c r="H859" s="31"/>
    </row>
    <row r="860" spans="3:8" ht="12.75">
      <c r="C860" s="31"/>
      <c r="D860" s="31"/>
      <c r="E860" s="31"/>
      <c r="F860" s="31"/>
      <c r="G860" s="31"/>
      <c r="H860" s="31"/>
    </row>
    <row r="861" spans="3:8" ht="12.75">
      <c r="C861" s="31"/>
      <c r="D861" s="31"/>
      <c r="E861" s="31"/>
      <c r="F861" s="31"/>
      <c r="G861" s="31"/>
      <c r="H861" s="31"/>
    </row>
    <row r="862" spans="3:8" ht="12.75">
      <c r="C862" s="31"/>
      <c r="D862" s="31"/>
      <c r="E862" s="31"/>
      <c r="F862" s="31"/>
      <c r="G862" s="31"/>
      <c r="H862" s="31"/>
    </row>
    <row r="863" spans="3:8" ht="12.75">
      <c r="C863" s="31"/>
      <c r="D863" s="31"/>
      <c r="E863" s="31"/>
      <c r="F863" s="31"/>
      <c r="G863" s="31"/>
      <c r="H863" s="31"/>
    </row>
    <row r="864" spans="3:8" ht="12.75">
      <c r="C864" s="31"/>
      <c r="D864" s="31"/>
      <c r="E864" s="31"/>
      <c r="F864" s="31"/>
      <c r="G864" s="31"/>
      <c r="H864" s="31"/>
    </row>
    <row r="865" spans="3:8" ht="12.75">
      <c r="C865" s="31"/>
      <c r="D865" s="31"/>
      <c r="E865" s="31"/>
      <c r="F865" s="31"/>
      <c r="G865" s="31"/>
      <c r="H865" s="31"/>
    </row>
    <row r="866" spans="3:8" ht="12.75">
      <c r="C866" s="31"/>
      <c r="D866" s="31"/>
      <c r="E866" s="31"/>
      <c r="F866" s="31"/>
      <c r="G866" s="31"/>
      <c r="H866" s="31"/>
    </row>
    <row r="867" spans="3:8" ht="12.75">
      <c r="C867" s="31"/>
      <c r="D867" s="31"/>
      <c r="E867" s="31"/>
      <c r="F867" s="31"/>
      <c r="G867" s="31"/>
      <c r="H867" s="31"/>
    </row>
    <row r="868" spans="3:8" ht="12.75">
      <c r="C868" s="31"/>
      <c r="D868" s="31"/>
      <c r="E868" s="31"/>
      <c r="F868" s="31"/>
      <c r="G868" s="31"/>
      <c r="H868" s="31"/>
    </row>
    <row r="869" spans="3:8" ht="12.75">
      <c r="C869" s="31"/>
      <c r="D869" s="31"/>
      <c r="E869" s="31"/>
      <c r="F869" s="31"/>
      <c r="G869" s="31"/>
      <c r="H869" s="31"/>
    </row>
    <row r="870" spans="3:8" ht="12.75">
      <c r="C870" s="31"/>
      <c r="D870" s="31"/>
      <c r="E870" s="31"/>
      <c r="F870" s="31"/>
      <c r="G870" s="31"/>
      <c r="H870" s="31"/>
    </row>
    <row r="871" spans="3:8" ht="12.75">
      <c r="C871" s="31"/>
      <c r="D871" s="31"/>
      <c r="E871" s="31"/>
      <c r="F871" s="31"/>
      <c r="G871" s="31"/>
      <c r="H871" s="31"/>
    </row>
    <row r="872" spans="3:8" ht="12.75">
      <c r="C872" s="31"/>
      <c r="D872" s="31"/>
      <c r="E872" s="31"/>
      <c r="F872" s="31"/>
      <c r="G872" s="31"/>
      <c r="H872" s="31"/>
    </row>
    <row r="873" spans="3:8" ht="12.75">
      <c r="C873" s="31"/>
      <c r="D873" s="31"/>
      <c r="E873" s="31"/>
      <c r="F873" s="31"/>
      <c r="G873" s="31"/>
      <c r="H873" s="31"/>
    </row>
    <row r="874" spans="3:8" ht="12.75">
      <c r="C874" s="31"/>
      <c r="D874" s="31"/>
      <c r="E874" s="31"/>
      <c r="F874" s="31"/>
      <c r="G874" s="31"/>
      <c r="H874" s="31"/>
    </row>
    <row r="875" spans="3:8" ht="12.75">
      <c r="C875" s="31"/>
      <c r="D875" s="31"/>
      <c r="E875" s="31"/>
      <c r="F875" s="31"/>
      <c r="G875" s="31"/>
      <c r="H875" s="31"/>
    </row>
    <row r="876" spans="3:8" ht="12.75">
      <c r="C876" s="31"/>
      <c r="D876" s="31"/>
      <c r="E876" s="31"/>
      <c r="F876" s="31"/>
      <c r="G876" s="31"/>
      <c r="H876" s="31"/>
    </row>
    <row r="877" spans="3:8" ht="12.75">
      <c r="C877" s="31"/>
      <c r="D877" s="31"/>
      <c r="E877" s="31"/>
      <c r="F877" s="31"/>
      <c r="G877" s="31"/>
      <c r="H877" s="31"/>
    </row>
    <row r="878" spans="3:8" ht="12.75">
      <c r="C878" s="31"/>
      <c r="D878" s="31"/>
      <c r="E878" s="31"/>
      <c r="F878" s="31"/>
      <c r="G878" s="31"/>
      <c r="H878" s="31"/>
    </row>
    <row r="879" spans="3:8" ht="12.75">
      <c r="C879" s="31"/>
      <c r="D879" s="31"/>
      <c r="E879" s="31"/>
      <c r="F879" s="31"/>
      <c r="G879" s="31"/>
      <c r="H879" s="31"/>
    </row>
    <row r="880" spans="3:8" ht="12.75">
      <c r="C880" s="31"/>
      <c r="D880" s="31"/>
      <c r="E880" s="31"/>
      <c r="F880" s="31"/>
      <c r="G880" s="31"/>
      <c r="H880" s="31"/>
    </row>
    <row r="881" spans="3:8" ht="12.75">
      <c r="C881" s="31"/>
      <c r="D881" s="31"/>
      <c r="E881" s="31"/>
      <c r="F881" s="31"/>
      <c r="G881" s="31"/>
      <c r="H881" s="31"/>
    </row>
    <row r="882" spans="3:8" ht="12.75">
      <c r="C882" s="31"/>
      <c r="D882" s="31"/>
      <c r="E882" s="31"/>
      <c r="F882" s="31"/>
      <c r="G882" s="31"/>
      <c r="H882" s="31"/>
    </row>
    <row r="883" spans="3:8" ht="12.75">
      <c r="C883" s="31"/>
      <c r="D883" s="31"/>
      <c r="E883" s="31"/>
      <c r="F883" s="31"/>
      <c r="G883" s="31"/>
      <c r="H883" s="31"/>
    </row>
    <row r="884" spans="3:8" ht="12.75">
      <c r="C884" s="31"/>
      <c r="D884" s="31"/>
      <c r="E884" s="31"/>
      <c r="F884" s="31"/>
      <c r="G884" s="31"/>
      <c r="H884" s="31"/>
    </row>
    <row r="885" spans="3:8" ht="12.75">
      <c r="C885" s="31"/>
      <c r="D885" s="31"/>
      <c r="E885" s="31"/>
      <c r="F885" s="31"/>
      <c r="G885" s="31"/>
      <c r="H885" s="31"/>
    </row>
    <row r="886" spans="3:8" ht="12.75">
      <c r="C886" s="31"/>
      <c r="D886" s="31"/>
      <c r="E886" s="31"/>
      <c r="F886" s="31"/>
      <c r="G886" s="31"/>
      <c r="H886" s="31"/>
    </row>
    <row r="887" spans="3:8" ht="12.75">
      <c r="C887" s="31"/>
      <c r="D887" s="31"/>
      <c r="E887" s="31"/>
      <c r="F887" s="31"/>
      <c r="G887" s="31"/>
      <c r="H887" s="31"/>
    </row>
    <row r="888" spans="3:8" ht="12.75">
      <c r="C888" s="31"/>
      <c r="D888" s="31"/>
      <c r="E888" s="31"/>
      <c r="F888" s="31"/>
      <c r="G888" s="31"/>
      <c r="H888" s="31"/>
    </row>
    <row r="889" spans="3:8" ht="12.75">
      <c r="C889" s="31"/>
      <c r="D889" s="31"/>
      <c r="E889" s="31"/>
      <c r="F889" s="31"/>
      <c r="G889" s="31"/>
      <c r="H889" s="31"/>
    </row>
    <row r="890" spans="3:8" ht="12.75">
      <c r="C890" s="31"/>
      <c r="D890" s="31"/>
      <c r="E890" s="31"/>
      <c r="F890" s="31"/>
      <c r="G890" s="31"/>
      <c r="H890" s="31"/>
    </row>
    <row r="891" spans="3:8" ht="12.75">
      <c r="C891" s="31"/>
      <c r="D891" s="31"/>
      <c r="E891" s="31"/>
      <c r="F891" s="31"/>
      <c r="G891" s="31"/>
      <c r="H891" s="31"/>
    </row>
    <row r="892" spans="3:8" ht="12.75">
      <c r="C892" s="31"/>
      <c r="D892" s="31"/>
      <c r="E892" s="31"/>
      <c r="F892" s="31"/>
      <c r="G892" s="31"/>
      <c r="H892" s="31"/>
    </row>
    <row r="893" spans="3:8" ht="12.75">
      <c r="C893" s="31"/>
      <c r="D893" s="31"/>
      <c r="E893" s="31"/>
      <c r="F893" s="31"/>
      <c r="G893" s="31"/>
      <c r="H893" s="31"/>
    </row>
    <row r="894" spans="3:8" ht="12.75">
      <c r="C894" s="31"/>
      <c r="D894" s="31"/>
      <c r="E894" s="31"/>
      <c r="F894" s="31"/>
      <c r="G894" s="31"/>
      <c r="H894" s="31"/>
    </row>
    <row r="895" spans="3:8" ht="12.75">
      <c r="C895" s="31"/>
      <c r="D895" s="31"/>
      <c r="E895" s="31"/>
      <c r="F895" s="31"/>
      <c r="G895" s="31"/>
      <c r="H895" s="31"/>
    </row>
    <row r="896" spans="3:8" ht="12.75">
      <c r="C896" s="31"/>
      <c r="D896" s="31"/>
      <c r="E896" s="31"/>
      <c r="F896" s="31"/>
      <c r="G896" s="31"/>
      <c r="H896" s="31"/>
    </row>
    <row r="897" spans="3:8" ht="12.75">
      <c r="C897" s="31"/>
      <c r="D897" s="31"/>
      <c r="E897" s="31"/>
      <c r="F897" s="31"/>
      <c r="G897" s="31"/>
      <c r="H897" s="31"/>
    </row>
    <row r="898" spans="3:8" ht="12.75">
      <c r="C898" s="31"/>
      <c r="D898" s="31"/>
      <c r="E898" s="31"/>
      <c r="F898" s="31"/>
      <c r="G898" s="31"/>
      <c r="H898" s="31"/>
    </row>
    <row r="899" spans="3:8" ht="12.75">
      <c r="C899" s="31"/>
      <c r="D899" s="31"/>
      <c r="E899" s="31"/>
      <c r="F899" s="31"/>
      <c r="G899" s="31"/>
      <c r="H899" s="31"/>
    </row>
    <row r="900" spans="3:8" ht="12.75">
      <c r="C900" s="31"/>
      <c r="D900" s="31"/>
      <c r="E900" s="31"/>
      <c r="F900" s="31"/>
      <c r="G900" s="31"/>
      <c r="H900" s="31"/>
    </row>
    <row r="901" spans="3:8" ht="12.75">
      <c r="C901" s="31"/>
      <c r="D901" s="31"/>
      <c r="E901" s="31"/>
      <c r="F901" s="31"/>
      <c r="G901" s="31"/>
      <c r="H901" s="31"/>
    </row>
    <row r="902" spans="3:8" ht="12.75">
      <c r="C902" s="31"/>
      <c r="D902" s="31"/>
      <c r="E902" s="31"/>
      <c r="F902" s="31"/>
      <c r="G902" s="31"/>
      <c r="H902" s="31"/>
    </row>
    <row r="903" spans="3:8" ht="12.75">
      <c r="C903" s="31"/>
      <c r="D903" s="31"/>
      <c r="E903" s="31"/>
      <c r="F903" s="31"/>
      <c r="G903" s="31"/>
      <c r="H903" s="31"/>
    </row>
    <row r="904" spans="3:8" ht="12.75">
      <c r="C904" s="31"/>
      <c r="D904" s="31"/>
      <c r="E904" s="31"/>
      <c r="F904" s="31"/>
      <c r="G904" s="31"/>
      <c r="H904" s="31"/>
    </row>
    <row r="905" spans="3:8" ht="12.75">
      <c r="C905" s="31"/>
      <c r="D905" s="31"/>
      <c r="E905" s="31"/>
      <c r="F905" s="31"/>
      <c r="G905" s="31"/>
      <c r="H905" s="31"/>
    </row>
    <row r="906" spans="3:8" ht="12.75">
      <c r="C906" s="31"/>
      <c r="D906" s="31"/>
      <c r="E906" s="31"/>
      <c r="F906" s="31"/>
      <c r="G906" s="31"/>
      <c r="H906" s="31"/>
    </row>
    <row r="907" spans="3:8" ht="12.75">
      <c r="C907" s="31"/>
      <c r="D907" s="31"/>
      <c r="E907" s="31"/>
      <c r="F907" s="31"/>
      <c r="G907" s="31"/>
      <c r="H907" s="31"/>
    </row>
    <row r="908" spans="3:8" ht="12.75">
      <c r="C908" s="31"/>
      <c r="D908" s="31"/>
      <c r="E908" s="31"/>
      <c r="F908" s="31"/>
      <c r="G908" s="31"/>
      <c r="H908" s="31"/>
    </row>
    <row r="909" spans="3:8" ht="12.75">
      <c r="C909" s="31"/>
      <c r="D909" s="31"/>
      <c r="E909" s="31"/>
      <c r="F909" s="31"/>
      <c r="G909" s="31"/>
      <c r="H909" s="31"/>
    </row>
    <row r="910" spans="3:8" ht="12.75">
      <c r="C910" s="31"/>
      <c r="D910" s="31"/>
      <c r="E910" s="31"/>
      <c r="F910" s="31"/>
      <c r="G910" s="31"/>
      <c r="H910" s="31"/>
    </row>
    <row r="911" spans="3:8" ht="12.75">
      <c r="C911" s="31"/>
      <c r="D911" s="31"/>
      <c r="E911" s="31"/>
      <c r="F911" s="31"/>
      <c r="G911" s="31"/>
      <c r="H911" s="31"/>
    </row>
    <row r="912" spans="3:8" ht="12.75">
      <c r="C912" s="31"/>
      <c r="D912" s="31"/>
      <c r="E912" s="31"/>
      <c r="F912" s="31"/>
      <c r="G912" s="31"/>
      <c r="H912" s="31"/>
    </row>
    <row r="913" spans="3:8" ht="12.75">
      <c r="C913" s="31"/>
      <c r="D913" s="31"/>
      <c r="E913" s="31"/>
      <c r="F913" s="31"/>
      <c r="G913" s="31"/>
      <c r="H913" s="31"/>
    </row>
    <row r="914" spans="3:8" ht="12.75">
      <c r="C914" s="31"/>
      <c r="D914" s="31"/>
      <c r="E914" s="31"/>
      <c r="F914" s="31"/>
      <c r="G914" s="31"/>
      <c r="H914" s="31"/>
    </row>
    <row r="915" spans="3:8" ht="12.75">
      <c r="C915" s="31"/>
      <c r="D915" s="31"/>
      <c r="E915" s="31"/>
      <c r="F915" s="31"/>
      <c r="G915" s="31"/>
      <c r="H915" s="31"/>
    </row>
    <row r="916" spans="3:8" ht="12.75">
      <c r="C916" s="31"/>
      <c r="D916" s="31"/>
      <c r="E916" s="31"/>
      <c r="F916" s="31"/>
      <c r="G916" s="31"/>
      <c r="H916" s="31"/>
    </row>
    <row r="917" spans="3:8" ht="12.75">
      <c r="C917" s="31"/>
      <c r="D917" s="31"/>
      <c r="E917" s="31"/>
      <c r="F917" s="31"/>
      <c r="G917" s="31"/>
      <c r="H917" s="31"/>
    </row>
    <row r="918" spans="3:8" ht="12.75">
      <c r="C918" s="31"/>
      <c r="D918" s="31"/>
      <c r="E918" s="31"/>
      <c r="F918" s="31"/>
      <c r="G918" s="31"/>
      <c r="H918" s="31"/>
    </row>
    <row r="919" spans="3:8" ht="12.75">
      <c r="C919" s="31"/>
      <c r="D919" s="31"/>
      <c r="E919" s="31"/>
      <c r="F919" s="31"/>
      <c r="G919" s="31"/>
      <c r="H919" s="31"/>
    </row>
    <row r="920" spans="3:8" ht="12.75">
      <c r="C920" s="31"/>
      <c r="D920" s="31"/>
      <c r="E920" s="31"/>
      <c r="F920" s="31"/>
      <c r="G920" s="31"/>
      <c r="H920" s="31"/>
    </row>
    <row r="921" spans="3:8" ht="12.75">
      <c r="C921" s="31"/>
      <c r="D921" s="31"/>
      <c r="E921" s="31"/>
      <c r="F921" s="31"/>
      <c r="G921" s="31"/>
      <c r="H921" s="31"/>
    </row>
    <row r="922" spans="3:8" ht="12.75">
      <c r="C922" s="31"/>
      <c r="D922" s="31"/>
      <c r="E922" s="31"/>
      <c r="F922" s="31"/>
      <c r="G922" s="31"/>
      <c r="H922" s="31"/>
    </row>
    <row r="923" spans="3:8" ht="12.75">
      <c r="C923" s="31"/>
      <c r="D923" s="31"/>
      <c r="E923" s="31"/>
      <c r="F923" s="31"/>
      <c r="G923" s="31"/>
      <c r="H923" s="31"/>
    </row>
    <row r="924" spans="3:8" ht="12.75">
      <c r="C924" s="31"/>
      <c r="D924" s="31"/>
      <c r="E924" s="31"/>
      <c r="F924" s="31"/>
      <c r="G924" s="31"/>
      <c r="H924" s="31"/>
    </row>
    <row r="925" spans="3:8" ht="12.75">
      <c r="C925" s="31"/>
      <c r="D925" s="31"/>
      <c r="E925" s="31"/>
      <c r="F925" s="31"/>
      <c r="G925" s="31"/>
      <c r="H925" s="31"/>
    </row>
    <row r="926" spans="3:8" ht="12.75">
      <c r="C926" s="31"/>
      <c r="D926" s="31"/>
      <c r="E926" s="31"/>
      <c r="F926" s="31"/>
      <c r="G926" s="31"/>
      <c r="H926" s="31"/>
    </row>
    <row r="927" spans="3:8" ht="12.75">
      <c r="C927" s="31"/>
      <c r="D927" s="31"/>
      <c r="E927" s="31"/>
      <c r="F927" s="31"/>
      <c r="G927" s="31"/>
      <c r="H927" s="31"/>
    </row>
    <row r="928" spans="3:8" ht="12.75">
      <c r="C928" s="31"/>
      <c r="D928" s="31"/>
      <c r="E928" s="31"/>
      <c r="F928" s="31"/>
      <c r="G928" s="31"/>
      <c r="H928" s="31"/>
    </row>
    <row r="929" spans="3:8" ht="12.75">
      <c r="C929" s="31"/>
      <c r="D929" s="31"/>
      <c r="E929" s="31"/>
      <c r="F929" s="31"/>
      <c r="G929" s="31"/>
      <c r="H929" s="31"/>
    </row>
    <row r="930" spans="3:8" ht="12.75">
      <c r="C930" s="31"/>
      <c r="D930" s="31"/>
      <c r="E930" s="31"/>
      <c r="F930" s="31"/>
      <c r="G930" s="31"/>
      <c r="H930" s="31"/>
    </row>
    <row r="931" spans="3:8" ht="12.75">
      <c r="C931" s="31"/>
      <c r="D931" s="31"/>
      <c r="E931" s="31"/>
      <c r="F931" s="31"/>
      <c r="G931" s="31"/>
      <c r="H931" s="31"/>
    </row>
    <row r="932" spans="3:8" ht="12.75">
      <c r="C932" s="31"/>
      <c r="D932" s="31"/>
      <c r="E932" s="31"/>
      <c r="F932" s="31"/>
      <c r="G932" s="31"/>
      <c r="H932" s="31"/>
    </row>
    <row r="933" spans="3:8" ht="12.75">
      <c r="C933" s="31"/>
      <c r="D933" s="31"/>
      <c r="E933" s="31"/>
      <c r="F933" s="31"/>
      <c r="G933" s="31"/>
      <c r="H933" s="31"/>
    </row>
    <row r="934" spans="3:8" ht="12.75">
      <c r="C934" s="31"/>
      <c r="D934" s="31"/>
      <c r="E934" s="31"/>
      <c r="F934" s="31"/>
      <c r="G934" s="31"/>
      <c r="H934" s="31"/>
    </row>
    <row r="935" spans="3:8" ht="12.75">
      <c r="C935" s="31"/>
      <c r="D935" s="31"/>
      <c r="E935" s="31"/>
      <c r="F935" s="31"/>
      <c r="G935" s="31"/>
      <c r="H935" s="31"/>
    </row>
    <row r="936" spans="3:8" ht="12.75">
      <c r="C936" s="31"/>
      <c r="D936" s="31"/>
      <c r="E936" s="31"/>
      <c r="F936" s="31"/>
      <c r="G936" s="31"/>
      <c r="H936" s="31"/>
    </row>
    <row r="937" spans="3:8" ht="12.75">
      <c r="C937" s="31"/>
      <c r="D937" s="31"/>
      <c r="E937" s="31"/>
      <c r="F937" s="31"/>
      <c r="G937" s="31"/>
      <c r="H937" s="31"/>
    </row>
    <row r="938" spans="3:8" ht="12.75">
      <c r="C938" s="31"/>
      <c r="D938" s="31"/>
      <c r="E938" s="31"/>
      <c r="F938" s="31"/>
      <c r="G938" s="31"/>
      <c r="H938" s="31"/>
    </row>
    <row r="939" spans="3:8" ht="12.75">
      <c r="C939" s="31"/>
      <c r="D939" s="31"/>
      <c r="E939" s="31"/>
      <c r="F939" s="31"/>
      <c r="G939" s="31"/>
      <c r="H939" s="31"/>
    </row>
    <row r="940" spans="3:8" ht="12.75">
      <c r="C940" s="31"/>
      <c r="D940" s="31"/>
      <c r="E940" s="31"/>
      <c r="F940" s="31"/>
      <c r="G940" s="31"/>
      <c r="H940" s="31"/>
    </row>
    <row r="941" spans="3:8" ht="12.75">
      <c r="C941" s="31"/>
      <c r="D941" s="31"/>
      <c r="E941" s="31"/>
      <c r="F941" s="31"/>
      <c r="G941" s="31"/>
      <c r="H941" s="31"/>
    </row>
    <row r="942" spans="3:8" ht="12.75">
      <c r="C942" s="31"/>
      <c r="D942" s="31"/>
      <c r="E942" s="31"/>
      <c r="F942" s="31"/>
      <c r="G942" s="31"/>
      <c r="H942" s="31"/>
    </row>
    <row r="943" spans="3:8" ht="12.75">
      <c r="C943" s="31"/>
      <c r="D943" s="31"/>
      <c r="E943" s="31"/>
      <c r="F943" s="31"/>
      <c r="G943" s="31"/>
      <c r="H943" s="31"/>
    </row>
    <row r="944" spans="3:8" ht="12.75">
      <c r="C944" s="31"/>
      <c r="D944" s="31"/>
      <c r="E944" s="31"/>
      <c r="F944" s="31"/>
      <c r="G944" s="31"/>
      <c r="H944" s="31"/>
    </row>
    <row r="945" spans="3:8" ht="12.75">
      <c r="C945" s="31"/>
      <c r="D945" s="31"/>
      <c r="E945" s="31"/>
      <c r="F945" s="31"/>
      <c r="G945" s="31"/>
      <c r="H945" s="31"/>
    </row>
    <row r="946" spans="3:8" ht="12.75">
      <c r="C946" s="31"/>
      <c r="D946" s="31"/>
      <c r="E946" s="31"/>
      <c r="F946" s="31"/>
      <c r="G946" s="31"/>
      <c r="H946" s="31"/>
    </row>
    <row r="947" spans="3:8" ht="12.75">
      <c r="C947" s="31"/>
      <c r="D947" s="31"/>
      <c r="E947" s="31"/>
      <c r="F947" s="31"/>
      <c r="G947" s="31"/>
      <c r="H947" s="31"/>
    </row>
    <row r="948" spans="3:8" ht="12.75">
      <c r="C948" s="31"/>
      <c r="D948" s="31"/>
      <c r="E948" s="31"/>
      <c r="F948" s="31"/>
      <c r="G948" s="31"/>
      <c r="H948" s="31"/>
    </row>
    <row r="949" spans="3:8" ht="12.75">
      <c r="C949" s="31"/>
      <c r="D949" s="31"/>
      <c r="E949" s="31"/>
      <c r="F949" s="31"/>
      <c r="G949" s="31"/>
      <c r="H949" s="31"/>
    </row>
    <row r="950" spans="3:8" ht="12.75">
      <c r="C950" s="31"/>
      <c r="D950" s="31"/>
      <c r="E950" s="31"/>
      <c r="F950" s="31"/>
      <c r="G950" s="31"/>
      <c r="H950" s="31"/>
    </row>
    <row r="951" spans="3:8" ht="12.75">
      <c r="C951" s="31"/>
      <c r="D951" s="31"/>
      <c r="E951" s="31"/>
      <c r="F951" s="31"/>
      <c r="G951" s="31"/>
      <c r="H951" s="31"/>
    </row>
    <row r="952" spans="3:8" ht="12.75">
      <c r="C952" s="31"/>
      <c r="D952" s="31"/>
      <c r="E952" s="31"/>
      <c r="F952" s="31"/>
      <c r="G952" s="31"/>
      <c r="H952" s="31"/>
    </row>
    <row r="953" spans="3:8" ht="12.75">
      <c r="C953" s="31"/>
      <c r="D953" s="31"/>
      <c r="E953" s="31"/>
      <c r="F953" s="31"/>
      <c r="G953" s="31"/>
      <c r="H953" s="31"/>
    </row>
    <row r="954" spans="3:8" ht="12.75">
      <c r="C954" s="31"/>
      <c r="D954" s="31"/>
      <c r="E954" s="31"/>
      <c r="F954" s="31"/>
      <c r="G954" s="31"/>
      <c r="H954" s="31"/>
    </row>
    <row r="955" spans="3:8" ht="12.75">
      <c r="C955" s="31"/>
      <c r="D955" s="31"/>
      <c r="E955" s="31"/>
      <c r="F955" s="31"/>
      <c r="G955" s="31"/>
      <c r="H955" s="31"/>
    </row>
    <row r="956" spans="3:8" ht="12.75">
      <c r="C956" s="31"/>
      <c r="D956" s="31"/>
      <c r="E956" s="31"/>
      <c r="F956" s="31"/>
      <c r="G956" s="31"/>
      <c r="H956" s="31"/>
    </row>
    <row r="957" spans="3:8" ht="12.75">
      <c r="C957" s="31"/>
      <c r="D957" s="31"/>
      <c r="E957" s="31"/>
      <c r="F957" s="31"/>
      <c r="G957" s="31"/>
      <c r="H957" s="31"/>
    </row>
    <row r="958" spans="3:8" ht="12.75">
      <c r="C958" s="31"/>
      <c r="D958" s="31"/>
      <c r="E958" s="31"/>
      <c r="F958" s="31"/>
      <c r="G958" s="31"/>
      <c r="H958" s="31"/>
    </row>
    <row r="959" spans="3:8" ht="12.75">
      <c r="C959" s="31"/>
      <c r="D959" s="31"/>
      <c r="E959" s="31"/>
      <c r="F959" s="31"/>
      <c r="G959" s="31"/>
      <c r="H959" s="31"/>
    </row>
    <row r="960" spans="3:8" ht="12.75">
      <c r="C960" s="31"/>
      <c r="D960" s="31"/>
      <c r="E960" s="31"/>
      <c r="F960" s="31"/>
      <c r="G960" s="31"/>
      <c r="H960" s="31"/>
    </row>
    <row r="961" spans="3:8" ht="12.75">
      <c r="C961" s="31"/>
      <c r="D961" s="31"/>
      <c r="E961" s="31"/>
      <c r="F961" s="31"/>
      <c r="G961" s="31"/>
      <c r="H961" s="31"/>
    </row>
    <row r="962" spans="3:8" ht="12.75">
      <c r="C962" s="31"/>
      <c r="D962" s="31"/>
      <c r="E962" s="31"/>
      <c r="F962" s="31"/>
      <c r="G962" s="31"/>
      <c r="H962" s="31"/>
    </row>
    <row r="963" spans="3:8" ht="12.75">
      <c r="C963" s="31"/>
      <c r="D963" s="31"/>
      <c r="E963" s="31"/>
      <c r="F963" s="31"/>
      <c r="G963" s="31"/>
      <c r="H963" s="31"/>
    </row>
    <row r="964" spans="3:8" ht="12.75">
      <c r="C964" s="31"/>
      <c r="D964" s="31"/>
      <c r="E964" s="31"/>
      <c r="F964" s="31"/>
      <c r="G964" s="31"/>
      <c r="H964" s="31"/>
    </row>
    <row r="965" spans="3:8" ht="12.75">
      <c r="C965" s="31"/>
      <c r="D965" s="31"/>
      <c r="E965" s="31"/>
      <c r="F965" s="31"/>
      <c r="G965" s="31"/>
      <c r="H965" s="31"/>
    </row>
    <row r="966" spans="3:8" ht="12.75">
      <c r="C966" s="31"/>
      <c r="D966" s="31"/>
      <c r="E966" s="31"/>
      <c r="F966" s="31"/>
      <c r="G966" s="31"/>
      <c r="H966" s="31"/>
    </row>
    <row r="967" spans="3:8" ht="12.75">
      <c r="C967" s="31"/>
      <c r="D967" s="31"/>
      <c r="E967" s="31"/>
      <c r="F967" s="31"/>
      <c r="G967" s="31"/>
      <c r="H967" s="31"/>
    </row>
    <row r="968" spans="3:8" ht="12.75">
      <c r="C968" s="31"/>
      <c r="D968" s="31"/>
      <c r="E968" s="31"/>
      <c r="F968" s="31"/>
      <c r="G968" s="31"/>
      <c r="H968" s="31"/>
    </row>
    <row r="969" spans="3:8" ht="12.75">
      <c r="C969" s="31"/>
      <c r="D969" s="31"/>
      <c r="E969" s="31"/>
      <c r="F969" s="31"/>
      <c r="G969" s="31"/>
      <c r="H969" s="31"/>
    </row>
    <row r="970" spans="3:8" ht="12.75">
      <c r="C970" s="31"/>
      <c r="D970" s="31"/>
      <c r="E970" s="31"/>
      <c r="F970" s="31"/>
      <c r="G970" s="31"/>
      <c r="H970" s="31"/>
    </row>
    <row r="971" spans="3:8" ht="12.75">
      <c r="C971" s="31"/>
      <c r="D971" s="31"/>
      <c r="E971" s="31"/>
      <c r="F971" s="31"/>
      <c r="G971" s="31"/>
      <c r="H971" s="31"/>
    </row>
    <row r="972" spans="3:8" ht="12.75">
      <c r="C972" s="31"/>
      <c r="D972" s="31"/>
      <c r="E972" s="31"/>
      <c r="F972" s="31"/>
      <c r="G972" s="31"/>
      <c r="H972" s="31"/>
    </row>
    <row r="973" spans="3:8" ht="12.75">
      <c r="C973" s="31"/>
      <c r="D973" s="31"/>
      <c r="E973" s="31"/>
      <c r="F973" s="31"/>
      <c r="G973" s="31"/>
      <c r="H973" s="31"/>
    </row>
    <row r="974" spans="3:8" ht="12.75">
      <c r="C974" s="31"/>
      <c r="D974" s="31"/>
      <c r="E974" s="31"/>
      <c r="F974" s="31"/>
      <c r="G974" s="31"/>
      <c r="H974" s="31"/>
    </row>
    <row r="975" spans="3:8" ht="12.75">
      <c r="C975" s="31"/>
      <c r="D975" s="31"/>
      <c r="E975" s="31"/>
      <c r="F975" s="31"/>
      <c r="G975" s="31"/>
      <c r="H975" s="31"/>
    </row>
    <row r="976" spans="3:8" ht="12.75">
      <c r="C976" s="31"/>
      <c r="D976" s="31"/>
      <c r="E976" s="31"/>
      <c r="F976" s="31"/>
      <c r="G976" s="31"/>
      <c r="H976" s="31"/>
    </row>
    <row r="977" spans="3:8" ht="12.75">
      <c r="C977" s="31"/>
      <c r="D977" s="31"/>
      <c r="E977" s="31"/>
      <c r="F977" s="31"/>
      <c r="G977" s="31"/>
      <c r="H977" s="31"/>
    </row>
    <row r="978" spans="3:8" ht="12.75">
      <c r="C978" s="31"/>
      <c r="D978" s="31"/>
      <c r="E978" s="31"/>
      <c r="F978" s="31"/>
      <c r="G978" s="31"/>
      <c r="H978" s="31"/>
    </row>
    <row r="979" spans="3:8" ht="12.75">
      <c r="C979" s="31"/>
      <c r="D979" s="31"/>
      <c r="E979" s="31"/>
      <c r="F979" s="31"/>
      <c r="G979" s="31"/>
      <c r="H979" s="31"/>
    </row>
    <row r="980" spans="3:8" ht="12.75">
      <c r="C980" s="31"/>
      <c r="D980" s="31"/>
      <c r="E980" s="31"/>
      <c r="F980" s="31"/>
      <c r="G980" s="31"/>
      <c r="H980" s="31"/>
    </row>
    <row r="981" spans="3:8" ht="12.75">
      <c r="C981" s="31"/>
      <c r="D981" s="31"/>
      <c r="E981" s="31"/>
      <c r="F981" s="31"/>
      <c r="G981" s="31"/>
      <c r="H981" s="31"/>
    </row>
    <row r="982" spans="3:8" ht="12.75">
      <c r="C982" s="31"/>
      <c r="D982" s="31"/>
      <c r="E982" s="31"/>
      <c r="F982" s="31"/>
      <c r="G982" s="31"/>
      <c r="H982" s="31"/>
    </row>
    <row r="983" spans="3:8" ht="12.75">
      <c r="C983" s="31"/>
      <c r="D983" s="31"/>
      <c r="E983" s="31"/>
      <c r="F983" s="31"/>
      <c r="G983" s="31"/>
      <c r="H983" s="31"/>
    </row>
    <row r="984" spans="3:8" ht="12.75">
      <c r="C984" s="31"/>
      <c r="D984" s="31"/>
      <c r="E984" s="31"/>
      <c r="F984" s="31"/>
      <c r="G984" s="31"/>
      <c r="H984" s="31"/>
    </row>
    <row r="985" spans="3:8" ht="12.75">
      <c r="C985" s="31"/>
      <c r="D985" s="31"/>
      <c r="E985" s="31"/>
      <c r="F985" s="31"/>
      <c r="G985" s="31"/>
      <c r="H985" s="31"/>
    </row>
    <row r="986" spans="3:8" ht="12.75">
      <c r="C986" s="31"/>
      <c r="D986" s="31"/>
      <c r="E986" s="31"/>
      <c r="F986" s="31"/>
      <c r="G986" s="31"/>
      <c r="H986" s="31"/>
    </row>
    <row r="987" spans="3:8" ht="12.75">
      <c r="C987" s="31"/>
      <c r="D987" s="31"/>
      <c r="E987" s="31"/>
      <c r="F987" s="31"/>
      <c r="G987" s="31"/>
      <c r="H987" s="31"/>
    </row>
    <row r="988" spans="3:8" ht="12.75">
      <c r="C988" s="31"/>
      <c r="D988" s="31"/>
      <c r="E988" s="31"/>
      <c r="F988" s="31"/>
      <c r="G988" s="31"/>
      <c r="H988" s="31"/>
    </row>
    <row r="989" spans="3:8" ht="12.75">
      <c r="C989" s="31"/>
      <c r="D989" s="31"/>
      <c r="E989" s="31"/>
      <c r="F989" s="31"/>
      <c r="G989" s="31"/>
      <c r="H989" s="31"/>
    </row>
    <row r="990" spans="3:8" ht="12.75">
      <c r="C990" s="31"/>
      <c r="D990" s="31"/>
      <c r="E990" s="31"/>
      <c r="F990" s="31"/>
      <c r="G990" s="31"/>
      <c r="H990" s="31"/>
    </row>
    <row r="991" spans="3:8" ht="12.75">
      <c r="C991" s="31"/>
      <c r="D991" s="31"/>
      <c r="E991" s="31"/>
      <c r="F991" s="31"/>
      <c r="G991" s="31"/>
      <c r="H991" s="31"/>
    </row>
    <row r="992" spans="3:8" ht="12.75">
      <c r="C992" s="31"/>
      <c r="D992" s="31"/>
      <c r="E992" s="31"/>
      <c r="F992" s="31"/>
      <c r="G992" s="31"/>
      <c r="H992" s="31"/>
    </row>
    <row r="993" spans="3:8" ht="12.75">
      <c r="C993" s="31"/>
      <c r="D993" s="31"/>
      <c r="E993" s="31"/>
      <c r="F993" s="31"/>
      <c r="G993" s="31"/>
      <c r="H993" s="31"/>
    </row>
    <row r="994" spans="3:8" ht="12.75">
      <c r="C994" s="31"/>
      <c r="D994" s="31"/>
      <c r="E994" s="31"/>
      <c r="F994" s="31"/>
      <c r="G994" s="31"/>
      <c r="H994" s="31"/>
    </row>
    <row r="995" spans="3:8" ht="12.75">
      <c r="C995" s="31"/>
      <c r="D995" s="31"/>
      <c r="E995" s="31"/>
      <c r="F995" s="31"/>
      <c r="G995" s="31"/>
      <c r="H995" s="31"/>
    </row>
    <row r="996" spans="3:8" ht="12.75">
      <c r="C996" s="31"/>
      <c r="D996" s="31"/>
      <c r="E996" s="31"/>
      <c r="F996" s="31"/>
      <c r="G996" s="31"/>
      <c r="H996" s="31"/>
    </row>
    <row r="997" spans="3:8" ht="12.75">
      <c r="C997" s="31"/>
      <c r="D997" s="31"/>
      <c r="E997" s="31"/>
      <c r="F997" s="31"/>
      <c r="G997" s="31"/>
      <c r="H997" s="31"/>
    </row>
    <row r="998" spans="3:8" ht="12.75">
      <c r="C998" s="31"/>
      <c r="D998" s="31"/>
      <c r="E998" s="31"/>
      <c r="F998" s="31"/>
      <c r="G998" s="31"/>
      <c r="H998" s="31"/>
    </row>
    <row r="999" spans="3:8" ht="12.75">
      <c r="C999" s="31"/>
      <c r="D999" s="31"/>
      <c r="E999" s="31"/>
      <c r="F999" s="31"/>
      <c r="G999" s="31"/>
      <c r="H999" s="31"/>
    </row>
    <row r="1000" spans="3:8" ht="12.75">
      <c r="C1000" s="31"/>
      <c r="D1000" s="31"/>
      <c r="E1000" s="31"/>
      <c r="F1000" s="31"/>
      <c r="G1000" s="31"/>
      <c r="H1000" s="31"/>
    </row>
    <row r="1001" spans="3:8" ht="12.75">
      <c r="C1001" s="31"/>
      <c r="D1001" s="31"/>
      <c r="E1001" s="31"/>
      <c r="F1001" s="31"/>
      <c r="G1001" s="31"/>
      <c r="H1001" s="31"/>
    </row>
    <row r="1002" spans="3:8" ht="12.75">
      <c r="C1002" s="31"/>
      <c r="D1002" s="31"/>
      <c r="E1002" s="31"/>
      <c r="F1002" s="31"/>
      <c r="G1002" s="31"/>
      <c r="H1002" s="31"/>
    </row>
    <row r="1003" spans="3:8" ht="12.75">
      <c r="C1003" s="31"/>
      <c r="D1003" s="31"/>
      <c r="E1003" s="31"/>
      <c r="F1003" s="31"/>
      <c r="G1003" s="31"/>
      <c r="H1003" s="31"/>
    </row>
    <row r="1004" spans="3:8" ht="12.75">
      <c r="C1004" s="31"/>
      <c r="D1004" s="31"/>
      <c r="E1004" s="31"/>
      <c r="F1004" s="31"/>
      <c r="G1004" s="31"/>
      <c r="H1004" s="31"/>
    </row>
    <row r="1005" spans="3:8" ht="12.75">
      <c r="C1005" s="31"/>
      <c r="D1005" s="31"/>
      <c r="E1005" s="31"/>
      <c r="F1005" s="31"/>
      <c r="G1005" s="31"/>
      <c r="H1005" s="31"/>
    </row>
    <row r="1006" spans="3:8" ht="12.75">
      <c r="C1006" s="31"/>
      <c r="D1006" s="31"/>
      <c r="E1006" s="31"/>
      <c r="F1006" s="31"/>
      <c r="G1006" s="31"/>
      <c r="H1006" s="31"/>
    </row>
    <row r="1007" spans="3:8" ht="12.75">
      <c r="C1007" s="31"/>
      <c r="D1007" s="31"/>
      <c r="E1007" s="31"/>
      <c r="F1007" s="31"/>
      <c r="G1007" s="31"/>
      <c r="H1007" s="31"/>
    </row>
    <row r="1008" spans="3:8" ht="12.75">
      <c r="C1008" s="31"/>
      <c r="D1008" s="31"/>
      <c r="E1008" s="31"/>
      <c r="F1008" s="31"/>
      <c r="G1008" s="31"/>
      <c r="H1008" s="31"/>
    </row>
    <row r="1009" spans="3:8" ht="12.75">
      <c r="C1009" s="31"/>
      <c r="D1009" s="31"/>
      <c r="E1009" s="31"/>
      <c r="F1009" s="31"/>
      <c r="G1009" s="31"/>
      <c r="H1009" s="31"/>
    </row>
    <row r="1010" spans="3:8" ht="12.75">
      <c r="C1010" s="31"/>
      <c r="D1010" s="31"/>
      <c r="E1010" s="31"/>
      <c r="F1010" s="31"/>
      <c r="G1010" s="31"/>
      <c r="H1010" s="31"/>
    </row>
    <row r="1011" spans="3:8" ht="12.75">
      <c r="C1011" s="31"/>
      <c r="D1011" s="31"/>
      <c r="E1011" s="31"/>
      <c r="F1011" s="31"/>
      <c r="G1011" s="31"/>
      <c r="H1011" s="31"/>
    </row>
    <row r="1012" spans="3:8" ht="12.75">
      <c r="C1012" s="31"/>
      <c r="D1012" s="31"/>
      <c r="E1012" s="31"/>
      <c r="F1012" s="31"/>
      <c r="G1012" s="31"/>
      <c r="H1012" s="31"/>
    </row>
    <row r="1013" spans="3:8" ht="12.75">
      <c r="C1013" s="31"/>
      <c r="D1013" s="31"/>
      <c r="E1013" s="31"/>
      <c r="F1013" s="31"/>
      <c r="G1013" s="31"/>
      <c r="H1013" s="31"/>
    </row>
    <row r="1014" spans="3:8" ht="12.75">
      <c r="C1014" s="31"/>
      <c r="D1014" s="31"/>
      <c r="E1014" s="31"/>
      <c r="F1014" s="31"/>
      <c r="G1014" s="31"/>
      <c r="H1014" s="31"/>
    </row>
    <row r="1015" spans="3:8" ht="12.75">
      <c r="C1015" s="31"/>
      <c r="D1015" s="31"/>
      <c r="E1015" s="31"/>
      <c r="F1015" s="31"/>
      <c r="G1015" s="31"/>
      <c r="H1015" s="31"/>
    </row>
    <row r="1016" spans="3:8" ht="12.75">
      <c r="C1016" s="31"/>
      <c r="D1016" s="31"/>
      <c r="E1016" s="31"/>
      <c r="F1016" s="31"/>
      <c r="G1016" s="31"/>
      <c r="H1016" s="31"/>
    </row>
    <row r="1017" spans="3:8" ht="12.75">
      <c r="C1017" s="31"/>
      <c r="D1017" s="31"/>
      <c r="E1017" s="31"/>
      <c r="F1017" s="31"/>
      <c r="G1017" s="31"/>
      <c r="H1017" s="31"/>
    </row>
    <row r="1018" spans="3:8" ht="12.75">
      <c r="C1018" s="31"/>
      <c r="D1018" s="31"/>
      <c r="E1018" s="31"/>
      <c r="F1018" s="31"/>
      <c r="G1018" s="31"/>
      <c r="H1018" s="31"/>
    </row>
    <row r="1019" spans="3:8" ht="12.75">
      <c r="C1019" s="31"/>
      <c r="D1019" s="31"/>
      <c r="E1019" s="31"/>
      <c r="F1019" s="31"/>
      <c r="G1019" s="31"/>
      <c r="H1019" s="31"/>
    </row>
    <row r="1020" spans="3:8" ht="12.75">
      <c r="C1020" s="31"/>
      <c r="D1020" s="31"/>
      <c r="E1020" s="31"/>
      <c r="F1020" s="31"/>
      <c r="G1020" s="31"/>
      <c r="H1020" s="31"/>
    </row>
    <row r="1021" spans="3:8" ht="12.75">
      <c r="C1021" s="31"/>
      <c r="D1021" s="31"/>
      <c r="E1021" s="31"/>
      <c r="F1021" s="31"/>
      <c r="G1021" s="31"/>
      <c r="H1021" s="31"/>
    </row>
    <row r="1022" spans="3:8" ht="12.75">
      <c r="C1022" s="31"/>
      <c r="D1022" s="31"/>
      <c r="E1022" s="31"/>
      <c r="F1022" s="31"/>
      <c r="G1022" s="31"/>
      <c r="H1022" s="31"/>
    </row>
    <row r="1023" spans="3:8" ht="12.75">
      <c r="C1023" s="31"/>
      <c r="D1023" s="31"/>
      <c r="E1023" s="31"/>
      <c r="F1023" s="31"/>
      <c r="G1023" s="31"/>
      <c r="H1023" s="31"/>
    </row>
    <row r="1024" spans="3:8" ht="12.75">
      <c r="C1024" s="31"/>
      <c r="D1024" s="31"/>
      <c r="E1024" s="31"/>
      <c r="F1024" s="31"/>
      <c r="G1024" s="31"/>
      <c r="H1024" s="31"/>
    </row>
    <row r="1025" spans="3:8" ht="12.75">
      <c r="C1025" s="31"/>
      <c r="D1025" s="31"/>
      <c r="E1025" s="31"/>
      <c r="F1025" s="31"/>
      <c r="G1025" s="31"/>
      <c r="H1025" s="31"/>
    </row>
    <row r="1026" spans="3:8" ht="12.75">
      <c r="C1026" s="31"/>
      <c r="D1026" s="31"/>
      <c r="E1026" s="31"/>
      <c r="F1026" s="31"/>
      <c r="G1026" s="31"/>
      <c r="H1026" s="31"/>
    </row>
    <row r="1027" spans="3:8" ht="12.75">
      <c r="C1027" s="31"/>
      <c r="D1027" s="31"/>
      <c r="E1027" s="31"/>
      <c r="F1027" s="31"/>
      <c r="G1027" s="31"/>
      <c r="H1027" s="31"/>
    </row>
    <row r="1028" spans="3:8" ht="12.75">
      <c r="C1028" s="31"/>
      <c r="D1028" s="31"/>
      <c r="E1028" s="31"/>
      <c r="F1028" s="31"/>
      <c r="G1028" s="31"/>
      <c r="H1028" s="31"/>
    </row>
    <row r="1029" spans="3:8" ht="12.75">
      <c r="C1029" s="31"/>
      <c r="D1029" s="31"/>
      <c r="E1029" s="31"/>
      <c r="F1029" s="31"/>
      <c r="G1029" s="31"/>
      <c r="H1029" s="31"/>
    </row>
    <row r="1030" spans="3:8" ht="12.75">
      <c r="C1030" s="31"/>
      <c r="D1030" s="31"/>
      <c r="E1030" s="31"/>
      <c r="F1030" s="31"/>
      <c r="G1030" s="31"/>
      <c r="H1030" s="31"/>
    </row>
    <row r="1031" spans="3:8" ht="12.75">
      <c r="C1031" s="31"/>
      <c r="D1031" s="31"/>
      <c r="E1031" s="31"/>
      <c r="F1031" s="31"/>
      <c r="G1031" s="31"/>
      <c r="H1031" s="31"/>
    </row>
    <row r="1032" spans="3:8" ht="12.75">
      <c r="C1032" s="31"/>
      <c r="D1032" s="31"/>
      <c r="E1032" s="31"/>
      <c r="F1032" s="31"/>
      <c r="G1032" s="31"/>
      <c r="H1032" s="31"/>
    </row>
    <row r="1033" spans="3:8" ht="12.75">
      <c r="C1033" s="31"/>
      <c r="D1033" s="31"/>
      <c r="E1033" s="31"/>
      <c r="F1033" s="31"/>
      <c r="G1033" s="31"/>
      <c r="H1033" s="31"/>
    </row>
    <row r="1034" spans="3:8" ht="12.75">
      <c r="C1034" s="31"/>
      <c r="D1034" s="31"/>
      <c r="E1034" s="31"/>
      <c r="F1034" s="31"/>
      <c r="G1034" s="31"/>
      <c r="H1034" s="31"/>
    </row>
    <row r="1035" spans="3:8" ht="12.75">
      <c r="C1035" s="31"/>
      <c r="D1035" s="31"/>
      <c r="E1035" s="31"/>
      <c r="F1035" s="31"/>
      <c r="G1035" s="31"/>
      <c r="H1035" s="31"/>
    </row>
    <row r="1036" spans="3:8" ht="12.75">
      <c r="C1036" s="31"/>
      <c r="D1036" s="31"/>
      <c r="E1036" s="31"/>
      <c r="F1036" s="31"/>
      <c r="G1036" s="31"/>
      <c r="H1036" s="31"/>
    </row>
    <row r="1037" spans="3:8" ht="12.75">
      <c r="C1037" s="31"/>
      <c r="D1037" s="31"/>
      <c r="E1037" s="31"/>
      <c r="F1037" s="31"/>
      <c r="G1037" s="31"/>
      <c r="H1037" s="31"/>
    </row>
    <row r="1038" spans="3:8" ht="12.75">
      <c r="C1038" s="31"/>
      <c r="D1038" s="31"/>
      <c r="E1038" s="31"/>
      <c r="F1038" s="31"/>
      <c r="G1038" s="31"/>
      <c r="H1038" s="31"/>
    </row>
    <row r="1039" spans="3:8" ht="12.75">
      <c r="C1039" s="31"/>
      <c r="D1039" s="31"/>
      <c r="E1039" s="31"/>
      <c r="F1039" s="31"/>
      <c r="G1039" s="31"/>
      <c r="H1039" s="31"/>
    </row>
    <row r="1040" spans="3:8" ht="12.75">
      <c r="C1040" s="31"/>
      <c r="D1040" s="31"/>
      <c r="E1040" s="31"/>
      <c r="F1040" s="31"/>
      <c r="G1040" s="31"/>
      <c r="H1040" s="31"/>
    </row>
    <row r="1041" spans="3:8" ht="12.75">
      <c r="C1041" s="31"/>
      <c r="D1041" s="31"/>
      <c r="E1041" s="31"/>
      <c r="F1041" s="31"/>
      <c r="G1041" s="31"/>
      <c r="H1041" s="31"/>
    </row>
    <row r="1042" spans="3:8" ht="12.75">
      <c r="C1042" s="31"/>
      <c r="D1042" s="31"/>
      <c r="E1042" s="31"/>
      <c r="F1042" s="31"/>
      <c r="G1042" s="31"/>
      <c r="H1042" s="31"/>
    </row>
    <row r="1043" spans="3:8" ht="12.75">
      <c r="C1043" s="31"/>
      <c r="D1043" s="31"/>
      <c r="E1043" s="31"/>
      <c r="F1043" s="31"/>
      <c r="G1043" s="31"/>
      <c r="H1043" s="31"/>
    </row>
    <row r="1044" spans="3:8" ht="12.75">
      <c r="C1044" s="31"/>
      <c r="D1044" s="31"/>
      <c r="E1044" s="31"/>
      <c r="F1044" s="31"/>
      <c r="G1044" s="31"/>
      <c r="H1044" s="31"/>
    </row>
    <row r="1045" spans="3:8" ht="12.75">
      <c r="C1045" s="31"/>
      <c r="D1045" s="31"/>
      <c r="E1045" s="31"/>
      <c r="F1045" s="31"/>
      <c r="G1045" s="31"/>
      <c r="H1045" s="31"/>
    </row>
    <row r="1046" spans="3:8" ht="12.75">
      <c r="C1046" s="31"/>
      <c r="D1046" s="31"/>
      <c r="E1046" s="31"/>
      <c r="F1046" s="31"/>
      <c r="G1046" s="31"/>
      <c r="H1046" s="31"/>
    </row>
    <row r="1047" spans="3:8" ht="12.75">
      <c r="C1047" s="31"/>
      <c r="D1047" s="31"/>
      <c r="E1047" s="31"/>
      <c r="F1047" s="31"/>
      <c r="G1047" s="31"/>
      <c r="H1047" s="31"/>
    </row>
    <row r="1048" spans="3:8" ht="12.75">
      <c r="C1048" s="31"/>
      <c r="D1048" s="31"/>
      <c r="E1048" s="31"/>
      <c r="F1048" s="31"/>
      <c r="G1048" s="31"/>
      <c r="H1048" s="31"/>
    </row>
    <row r="1049" spans="3:8" ht="12.75">
      <c r="C1049" s="31"/>
      <c r="D1049" s="31"/>
      <c r="E1049" s="31"/>
      <c r="F1049" s="31"/>
      <c r="G1049" s="31"/>
      <c r="H1049" s="31"/>
    </row>
    <row r="1050" spans="3:8" ht="12.75">
      <c r="C1050" s="31"/>
      <c r="D1050" s="31"/>
      <c r="E1050" s="31"/>
      <c r="F1050" s="31"/>
      <c r="G1050" s="31"/>
      <c r="H1050" s="31"/>
    </row>
    <row r="1051" spans="3:8" ht="12.75">
      <c r="C1051" s="31"/>
      <c r="D1051" s="31"/>
      <c r="E1051" s="31"/>
      <c r="F1051" s="31"/>
      <c r="G1051" s="31"/>
      <c r="H1051" s="31"/>
    </row>
    <row r="1052" spans="3:8" ht="12.75">
      <c r="C1052" s="31"/>
      <c r="D1052" s="31"/>
      <c r="E1052" s="31"/>
      <c r="F1052" s="31"/>
      <c r="G1052" s="31"/>
      <c r="H1052" s="31"/>
    </row>
    <row r="1053" spans="3:8" ht="12.75">
      <c r="C1053" s="31"/>
      <c r="D1053" s="31"/>
      <c r="E1053" s="31"/>
      <c r="F1053" s="31"/>
      <c r="G1053" s="31"/>
      <c r="H1053" s="31"/>
    </row>
    <row r="1054" spans="3:8" ht="12.75">
      <c r="C1054" s="31"/>
      <c r="D1054" s="31"/>
      <c r="E1054" s="31"/>
      <c r="F1054" s="31"/>
      <c r="G1054" s="31"/>
      <c r="H1054" s="31"/>
    </row>
    <row r="1055" spans="3:8" ht="12.75">
      <c r="C1055" s="31"/>
      <c r="D1055" s="31"/>
      <c r="E1055" s="31"/>
      <c r="F1055" s="31"/>
      <c r="G1055" s="31"/>
      <c r="H1055" s="31"/>
    </row>
    <row r="1056" spans="3:8" ht="12.75">
      <c r="C1056" s="31"/>
      <c r="D1056" s="31"/>
      <c r="E1056" s="31"/>
      <c r="F1056" s="31"/>
      <c r="G1056" s="31"/>
      <c r="H1056" s="31"/>
    </row>
    <row r="1057" spans="3:8" ht="12.75">
      <c r="C1057" s="31"/>
      <c r="D1057" s="31"/>
      <c r="E1057" s="31"/>
      <c r="F1057" s="31"/>
      <c r="G1057" s="31"/>
      <c r="H1057" s="31"/>
    </row>
    <row r="1058" spans="3:8" ht="12.75">
      <c r="C1058" s="31"/>
      <c r="D1058" s="31"/>
      <c r="E1058" s="31"/>
      <c r="F1058" s="31"/>
      <c r="G1058" s="31"/>
      <c r="H1058" s="31"/>
    </row>
    <row r="1059" spans="3:8" ht="12.75">
      <c r="C1059" s="31"/>
      <c r="D1059" s="31"/>
      <c r="E1059" s="31"/>
      <c r="F1059" s="31"/>
      <c r="G1059" s="31"/>
      <c r="H1059" s="31"/>
    </row>
    <row r="1060" spans="3:8" ht="12.75">
      <c r="C1060" s="31"/>
      <c r="D1060" s="31"/>
      <c r="E1060" s="31"/>
      <c r="F1060" s="31"/>
      <c r="G1060" s="31"/>
      <c r="H1060" s="31"/>
    </row>
    <row r="1061" spans="3:8" ht="12.75">
      <c r="C1061" s="31"/>
      <c r="D1061" s="31"/>
      <c r="E1061" s="31"/>
      <c r="F1061" s="31"/>
      <c r="G1061" s="31"/>
      <c r="H1061" s="31"/>
    </row>
    <row r="1062" spans="3:8" ht="12.75">
      <c r="C1062" s="31"/>
      <c r="D1062" s="31"/>
      <c r="E1062" s="31"/>
      <c r="F1062" s="31"/>
      <c r="G1062" s="31"/>
      <c r="H1062" s="31"/>
    </row>
    <row r="1063" spans="3:8" ht="12.75">
      <c r="C1063" s="31"/>
      <c r="D1063" s="31"/>
      <c r="E1063" s="31"/>
      <c r="F1063" s="31"/>
      <c r="G1063" s="31"/>
      <c r="H1063" s="31"/>
    </row>
    <row r="1064" spans="3:8" ht="12.75">
      <c r="C1064" s="31"/>
      <c r="D1064" s="31"/>
      <c r="E1064" s="31"/>
      <c r="F1064" s="31"/>
      <c r="G1064" s="31"/>
      <c r="H1064" s="31"/>
    </row>
    <row r="1065" spans="3:8" ht="12.75">
      <c r="C1065" s="31"/>
      <c r="D1065" s="31"/>
      <c r="E1065" s="31"/>
      <c r="F1065" s="31"/>
      <c r="G1065" s="31"/>
      <c r="H1065" s="31"/>
    </row>
    <row r="1066" spans="3:8" ht="12.75">
      <c r="C1066" s="31"/>
      <c r="D1066" s="31"/>
      <c r="E1066" s="31"/>
      <c r="F1066" s="31"/>
      <c r="G1066" s="31"/>
      <c r="H1066" s="31"/>
    </row>
    <row r="1067" spans="3:8" ht="12.75">
      <c r="C1067" s="31"/>
      <c r="D1067" s="31"/>
      <c r="E1067" s="31"/>
      <c r="F1067" s="31"/>
      <c r="G1067" s="31"/>
      <c r="H1067" s="31"/>
    </row>
    <row r="1068" spans="3:8" ht="12.75">
      <c r="C1068" s="31"/>
      <c r="D1068" s="31"/>
      <c r="E1068" s="31"/>
      <c r="F1068" s="31"/>
      <c r="G1068" s="31"/>
      <c r="H1068" s="31"/>
    </row>
    <row r="1069" spans="3:8" ht="12.75">
      <c r="C1069" s="31"/>
      <c r="D1069" s="31"/>
      <c r="E1069" s="31"/>
      <c r="F1069" s="31"/>
      <c r="G1069" s="31"/>
      <c r="H1069" s="31"/>
    </row>
    <row r="1070" spans="3:8" ht="12.75">
      <c r="C1070" s="31"/>
      <c r="D1070" s="31"/>
      <c r="E1070" s="31"/>
      <c r="F1070" s="31"/>
      <c r="G1070" s="31"/>
      <c r="H1070" s="31"/>
    </row>
    <row r="1071" spans="3:8" ht="12.75">
      <c r="C1071" s="31"/>
      <c r="D1071" s="31"/>
      <c r="E1071" s="31"/>
      <c r="F1071" s="31"/>
      <c r="G1071" s="31"/>
      <c r="H1071" s="31"/>
    </row>
    <row r="1072" spans="3:8" ht="12.75">
      <c r="C1072" s="31"/>
      <c r="D1072" s="31"/>
      <c r="E1072" s="31"/>
      <c r="F1072" s="31"/>
      <c r="G1072" s="31"/>
      <c r="H1072" s="31"/>
    </row>
    <row r="1073" spans="3:8" ht="12.75">
      <c r="C1073" s="31"/>
      <c r="D1073" s="31"/>
      <c r="E1073" s="31"/>
      <c r="F1073" s="31"/>
      <c r="G1073" s="31"/>
      <c r="H1073" s="31"/>
    </row>
    <row r="1074" spans="3:8" ht="12.75">
      <c r="C1074" s="31"/>
      <c r="D1074" s="31"/>
      <c r="E1074" s="31"/>
      <c r="F1074" s="31"/>
      <c r="G1074" s="31"/>
      <c r="H1074" s="31"/>
    </row>
    <row r="1075" spans="3:8" ht="12.75">
      <c r="C1075" s="31"/>
      <c r="D1075" s="31"/>
      <c r="E1075" s="31"/>
      <c r="F1075" s="31"/>
      <c r="G1075" s="31"/>
      <c r="H1075" s="31"/>
    </row>
    <row r="1076" spans="3:8" ht="12.75">
      <c r="C1076" s="31"/>
      <c r="D1076" s="31"/>
      <c r="E1076" s="31"/>
      <c r="F1076" s="31"/>
      <c r="G1076" s="31"/>
      <c r="H1076" s="31"/>
    </row>
    <row r="1077" spans="3:8" ht="12.75">
      <c r="C1077" s="31"/>
      <c r="D1077" s="31"/>
      <c r="E1077" s="31"/>
      <c r="F1077" s="31"/>
      <c r="G1077" s="31"/>
      <c r="H1077" s="31"/>
    </row>
    <row r="1078" spans="3:8" ht="12.75">
      <c r="C1078" s="31"/>
      <c r="D1078" s="31"/>
      <c r="E1078" s="31"/>
      <c r="F1078" s="31"/>
      <c r="G1078" s="31"/>
      <c r="H1078" s="31"/>
    </row>
    <row r="1079" spans="3:8" ht="12.75">
      <c r="C1079" s="31"/>
      <c r="D1079" s="31"/>
      <c r="E1079" s="31"/>
      <c r="F1079" s="31"/>
      <c r="G1079" s="31"/>
      <c r="H1079" s="31"/>
    </row>
    <row r="1080" spans="3:8" ht="12.75">
      <c r="C1080" s="31"/>
      <c r="D1080" s="31"/>
      <c r="E1080" s="31"/>
      <c r="F1080" s="31"/>
      <c r="G1080" s="31"/>
      <c r="H1080" s="31"/>
    </row>
    <row r="1081" spans="3:8" ht="12.75">
      <c r="C1081" s="31"/>
      <c r="D1081" s="31"/>
      <c r="E1081" s="31"/>
      <c r="F1081" s="31"/>
      <c r="G1081" s="31"/>
      <c r="H1081" s="31"/>
    </row>
    <row r="1082" spans="3:8" ht="12.75">
      <c r="C1082" s="31"/>
      <c r="D1082" s="31"/>
      <c r="E1082" s="31"/>
      <c r="F1082" s="31"/>
      <c r="G1082" s="31"/>
      <c r="H1082" s="31"/>
    </row>
    <row r="1083" spans="3:8" ht="12.75">
      <c r="C1083" s="31"/>
      <c r="D1083" s="31"/>
      <c r="E1083" s="31"/>
      <c r="F1083" s="31"/>
      <c r="G1083" s="31"/>
      <c r="H1083" s="31"/>
    </row>
    <row r="1084" spans="3:8" ht="12.75">
      <c r="C1084" s="31"/>
      <c r="D1084" s="31"/>
      <c r="E1084" s="31"/>
      <c r="F1084" s="31"/>
      <c r="G1084" s="31"/>
      <c r="H1084" s="31"/>
    </row>
    <row r="1085" spans="3:8" ht="12.75">
      <c r="C1085" s="31"/>
      <c r="D1085" s="31"/>
      <c r="E1085" s="31"/>
      <c r="F1085" s="31"/>
      <c r="G1085" s="31"/>
      <c r="H1085" s="31"/>
    </row>
    <row r="1086" spans="3:8" ht="12.75">
      <c r="C1086" s="31"/>
      <c r="D1086" s="31"/>
      <c r="E1086" s="31"/>
      <c r="F1086" s="31"/>
      <c r="G1086" s="31"/>
      <c r="H1086" s="31"/>
    </row>
    <row r="1087" spans="3:8" ht="12.75">
      <c r="C1087" s="31"/>
      <c r="D1087" s="31"/>
      <c r="E1087" s="31"/>
      <c r="F1087" s="31"/>
      <c r="G1087" s="31"/>
      <c r="H1087" s="31"/>
    </row>
    <row r="1088" spans="3:8" ht="12.75">
      <c r="C1088" s="31"/>
      <c r="D1088" s="31"/>
      <c r="E1088" s="31"/>
      <c r="F1088" s="31"/>
      <c r="G1088" s="31"/>
      <c r="H1088" s="31"/>
    </row>
    <row r="1089" spans="3:8" ht="12.75">
      <c r="C1089" s="31"/>
      <c r="D1089" s="31"/>
      <c r="E1089" s="31"/>
      <c r="F1089" s="31"/>
      <c r="G1089" s="31"/>
      <c r="H1089" s="31"/>
    </row>
    <row r="1090" spans="3:8" ht="12.75">
      <c r="C1090" s="31"/>
      <c r="D1090" s="31"/>
      <c r="E1090" s="31"/>
      <c r="F1090" s="31"/>
      <c r="G1090" s="31"/>
      <c r="H1090" s="31"/>
    </row>
    <row r="1091" spans="3:8" ht="12.75">
      <c r="C1091" s="31"/>
      <c r="D1091" s="31"/>
      <c r="E1091" s="31"/>
      <c r="F1091" s="31"/>
      <c r="G1091" s="31"/>
      <c r="H1091" s="31"/>
    </row>
    <row r="1092" spans="3:8" ht="12.75">
      <c r="C1092" s="31"/>
      <c r="D1092" s="31"/>
      <c r="E1092" s="31"/>
      <c r="F1092" s="31"/>
      <c r="G1092" s="31"/>
      <c r="H1092" s="31"/>
    </row>
    <row r="1093" spans="3:8" ht="12.75">
      <c r="C1093" s="31"/>
      <c r="D1093" s="31"/>
      <c r="E1093" s="31"/>
      <c r="F1093" s="31"/>
      <c r="G1093" s="31"/>
      <c r="H1093" s="31"/>
    </row>
    <row r="1094" spans="3:8" ht="12.75">
      <c r="C1094" s="31"/>
      <c r="D1094" s="31"/>
      <c r="E1094" s="31"/>
      <c r="F1094" s="31"/>
      <c r="G1094" s="31"/>
      <c r="H1094" s="31"/>
    </row>
    <row r="1095" spans="3:8" ht="12.75">
      <c r="C1095" s="31"/>
      <c r="D1095" s="31"/>
      <c r="E1095" s="31"/>
      <c r="F1095" s="31"/>
      <c r="G1095" s="31"/>
      <c r="H1095" s="31"/>
    </row>
    <row r="1096" spans="3:8" ht="12.75">
      <c r="C1096" s="31"/>
      <c r="D1096" s="31"/>
      <c r="E1096" s="31"/>
      <c r="F1096" s="31"/>
      <c r="G1096" s="31"/>
      <c r="H1096" s="31"/>
    </row>
    <row r="1097" spans="3:8" ht="12.75">
      <c r="C1097" s="31"/>
      <c r="D1097" s="31"/>
      <c r="E1097" s="31"/>
      <c r="F1097" s="31"/>
      <c r="G1097" s="31"/>
      <c r="H1097" s="31"/>
    </row>
    <row r="1098" spans="3:8" ht="12.75">
      <c r="C1098" s="31"/>
      <c r="D1098" s="31"/>
      <c r="E1098" s="31"/>
      <c r="F1098" s="31"/>
      <c r="G1098" s="31"/>
      <c r="H1098" s="31"/>
    </row>
    <row r="1099" spans="3:8" ht="12.75">
      <c r="C1099" s="31"/>
      <c r="D1099" s="31"/>
      <c r="E1099" s="31"/>
      <c r="F1099" s="31"/>
      <c r="G1099" s="31"/>
      <c r="H1099" s="31"/>
    </row>
    <row r="1100" spans="3:8" ht="12.75">
      <c r="C1100" s="31"/>
      <c r="D1100" s="31"/>
      <c r="E1100" s="31"/>
      <c r="F1100" s="31"/>
      <c r="G1100" s="31"/>
      <c r="H1100" s="31"/>
    </row>
    <row r="1101" spans="3:8" ht="12.75">
      <c r="C1101" s="31"/>
      <c r="D1101" s="31"/>
      <c r="E1101" s="31"/>
      <c r="F1101" s="31"/>
      <c r="G1101" s="31"/>
      <c r="H1101" s="31"/>
    </row>
    <row r="1102" spans="3:8" ht="12.75">
      <c r="C1102" s="31"/>
      <c r="D1102" s="31"/>
      <c r="E1102" s="31"/>
      <c r="F1102" s="31"/>
      <c r="G1102" s="31"/>
      <c r="H1102" s="31"/>
    </row>
    <row r="1103" spans="3:8" ht="12.75">
      <c r="C1103" s="31"/>
      <c r="D1103" s="31"/>
      <c r="E1103" s="31"/>
      <c r="F1103" s="31"/>
      <c r="G1103" s="31"/>
      <c r="H1103" s="31"/>
    </row>
    <row r="1104" spans="3:8" ht="12.75">
      <c r="C1104" s="31"/>
      <c r="D1104" s="31"/>
      <c r="E1104" s="31"/>
      <c r="F1104" s="31"/>
      <c r="G1104" s="31"/>
      <c r="H1104" s="31"/>
    </row>
    <row r="1105" spans="3:8" ht="12.75">
      <c r="C1105" s="31"/>
      <c r="D1105" s="31"/>
      <c r="E1105" s="31"/>
      <c r="F1105" s="31"/>
      <c r="G1105" s="31"/>
      <c r="H1105" s="31"/>
    </row>
    <row r="1106" spans="3:8" ht="12.75">
      <c r="C1106" s="31"/>
      <c r="D1106" s="31"/>
      <c r="E1106" s="31"/>
      <c r="F1106" s="31"/>
      <c r="G1106" s="31"/>
      <c r="H1106" s="31"/>
    </row>
    <row r="1107" spans="3:8" ht="12.75">
      <c r="C1107" s="31"/>
      <c r="D1107" s="31"/>
      <c r="E1107" s="31"/>
      <c r="F1107" s="31"/>
      <c r="G1107" s="31"/>
      <c r="H1107" s="31"/>
    </row>
    <row r="1108" spans="3:8" ht="12.75">
      <c r="C1108" s="31"/>
      <c r="D1108" s="31"/>
      <c r="E1108" s="31"/>
      <c r="F1108" s="31"/>
      <c r="G1108" s="31"/>
      <c r="H1108" s="31"/>
    </row>
    <row r="1109" spans="3:8" ht="12.75">
      <c r="C1109" s="31"/>
      <c r="D1109" s="31"/>
      <c r="E1109" s="31"/>
      <c r="F1109" s="31"/>
      <c r="G1109" s="31"/>
      <c r="H1109" s="31"/>
    </row>
    <row r="1110" spans="3:8" ht="12.75">
      <c r="C1110" s="31"/>
      <c r="D1110" s="31"/>
      <c r="E1110" s="31"/>
      <c r="F1110" s="31"/>
      <c r="G1110" s="31"/>
      <c r="H1110" s="31"/>
    </row>
    <row r="1111" spans="3:8" ht="12.75">
      <c r="C1111" s="31"/>
      <c r="D1111" s="31"/>
      <c r="E1111" s="31"/>
      <c r="F1111" s="31"/>
      <c r="G1111" s="31"/>
      <c r="H1111" s="31"/>
    </row>
    <row r="1112" spans="3:8" ht="12.75">
      <c r="C1112" s="31"/>
      <c r="D1112" s="31"/>
      <c r="E1112" s="31"/>
      <c r="F1112" s="31"/>
      <c r="G1112" s="31"/>
      <c r="H1112" s="31"/>
    </row>
    <row r="1113" spans="3:8" ht="12.75">
      <c r="C1113" s="31"/>
      <c r="D1113" s="31"/>
      <c r="E1113" s="31"/>
      <c r="F1113" s="31"/>
      <c r="G1113" s="31"/>
      <c r="H1113" s="31"/>
    </row>
    <row r="1114" spans="3:8" ht="12.75">
      <c r="C1114" s="31"/>
      <c r="D1114" s="31"/>
      <c r="E1114" s="31"/>
      <c r="F1114" s="31"/>
      <c r="G1114" s="31"/>
      <c r="H1114" s="31"/>
    </row>
    <row r="1115" spans="3:8" ht="12.75">
      <c r="C1115" s="31"/>
      <c r="D1115" s="31"/>
      <c r="E1115" s="31"/>
      <c r="F1115" s="31"/>
      <c r="G1115" s="31"/>
      <c r="H1115" s="31"/>
    </row>
    <row r="1116" spans="3:8" ht="12.75">
      <c r="C1116" s="31"/>
      <c r="D1116" s="31"/>
      <c r="E1116" s="31"/>
      <c r="F1116" s="31"/>
      <c r="G1116" s="31"/>
      <c r="H1116" s="31"/>
    </row>
    <row r="1117" spans="3:8" ht="12.75">
      <c r="C1117" s="31"/>
      <c r="D1117" s="31"/>
      <c r="E1117" s="31"/>
      <c r="F1117" s="31"/>
      <c r="G1117" s="31"/>
      <c r="H1117" s="31"/>
    </row>
    <row r="1118" spans="3:8" ht="12.75">
      <c r="C1118" s="31"/>
      <c r="D1118" s="31"/>
      <c r="E1118" s="31"/>
      <c r="F1118" s="31"/>
      <c r="G1118" s="31"/>
      <c r="H1118" s="31"/>
    </row>
    <row r="1119" spans="3:8" ht="12.75">
      <c r="C1119" s="31"/>
      <c r="D1119" s="31"/>
      <c r="E1119" s="31"/>
      <c r="F1119" s="31"/>
      <c r="G1119" s="31"/>
      <c r="H1119" s="31"/>
    </row>
    <row r="1120" spans="3:8" ht="12.75">
      <c r="C1120" s="31"/>
      <c r="D1120" s="31"/>
      <c r="E1120" s="31"/>
      <c r="F1120" s="31"/>
      <c r="G1120" s="31"/>
      <c r="H1120" s="31"/>
    </row>
    <row r="1121" spans="3:8" ht="12.75">
      <c r="C1121" s="31"/>
      <c r="D1121" s="31"/>
      <c r="E1121" s="31"/>
      <c r="F1121" s="31"/>
      <c r="G1121" s="31"/>
      <c r="H1121" s="31"/>
    </row>
    <row r="1122" spans="3:8" ht="12.75">
      <c r="C1122" s="31"/>
      <c r="D1122" s="31"/>
      <c r="E1122" s="31"/>
      <c r="F1122" s="31"/>
      <c r="G1122" s="31"/>
      <c r="H1122" s="31"/>
    </row>
    <row r="1123" spans="3:8" ht="12.75">
      <c r="C1123" s="31"/>
      <c r="D1123" s="31"/>
      <c r="E1123" s="31"/>
      <c r="F1123" s="31"/>
      <c r="G1123" s="31"/>
      <c r="H1123" s="31"/>
    </row>
    <row r="1124" spans="3:8" ht="12.75">
      <c r="C1124" s="31"/>
      <c r="D1124" s="31"/>
      <c r="E1124" s="31"/>
      <c r="F1124" s="31"/>
      <c r="G1124" s="31"/>
      <c r="H1124" s="31"/>
    </row>
    <row r="1125" spans="3:8" ht="12.75">
      <c r="C1125" s="31"/>
      <c r="D1125" s="31"/>
      <c r="E1125" s="31"/>
      <c r="F1125" s="31"/>
      <c r="G1125" s="31"/>
      <c r="H1125" s="31"/>
    </row>
    <row r="1126" spans="3:8" ht="12.75">
      <c r="C1126" s="31"/>
      <c r="D1126" s="31"/>
      <c r="E1126" s="31"/>
      <c r="F1126" s="31"/>
      <c r="G1126" s="31"/>
      <c r="H1126" s="31"/>
    </row>
    <row r="1127" spans="3:8" ht="12.75">
      <c r="C1127" s="31"/>
      <c r="D1127" s="31"/>
      <c r="E1127" s="31"/>
      <c r="F1127" s="31"/>
      <c r="G1127" s="31"/>
      <c r="H1127" s="31"/>
    </row>
    <row r="1128" spans="3:8" ht="12.75">
      <c r="C1128" s="31"/>
      <c r="D1128" s="31"/>
      <c r="E1128" s="31"/>
      <c r="F1128" s="31"/>
      <c r="G1128" s="31"/>
      <c r="H1128" s="31"/>
    </row>
    <row r="1129" spans="3:8" ht="12.75">
      <c r="C1129" s="31"/>
      <c r="D1129" s="31"/>
      <c r="E1129" s="31"/>
      <c r="F1129" s="31"/>
      <c r="G1129" s="31"/>
      <c r="H1129" s="31"/>
    </row>
    <row r="1130" spans="3:8" ht="12.75">
      <c r="C1130" s="31"/>
      <c r="D1130" s="31"/>
      <c r="E1130" s="31"/>
      <c r="F1130" s="31"/>
      <c r="G1130" s="31"/>
      <c r="H1130" s="31"/>
    </row>
    <row r="1131" spans="3:8" ht="12.75">
      <c r="C1131" s="31"/>
      <c r="D1131" s="31"/>
      <c r="E1131" s="31"/>
      <c r="F1131" s="31"/>
      <c r="G1131" s="31"/>
      <c r="H1131" s="31"/>
    </row>
    <row r="1132" spans="3:8" ht="12.75">
      <c r="C1132" s="31"/>
      <c r="D1132" s="31"/>
      <c r="E1132" s="31"/>
      <c r="F1132" s="31"/>
      <c r="G1132" s="31"/>
      <c r="H1132" s="31"/>
    </row>
    <row r="1133" spans="3:8" ht="12.75">
      <c r="C1133" s="31"/>
      <c r="D1133" s="31"/>
      <c r="E1133" s="31"/>
      <c r="F1133" s="31"/>
      <c r="G1133" s="31"/>
      <c r="H1133" s="31"/>
    </row>
    <row r="1134" spans="3:8" ht="12.75">
      <c r="C1134" s="31"/>
      <c r="D1134" s="31"/>
      <c r="E1134" s="31"/>
      <c r="F1134" s="31"/>
      <c r="G1134" s="31"/>
      <c r="H1134" s="31"/>
    </row>
    <row r="1135" spans="3:8" ht="12.75">
      <c r="C1135" s="31"/>
      <c r="D1135" s="31"/>
      <c r="E1135" s="31"/>
      <c r="F1135" s="31"/>
      <c r="G1135" s="31"/>
      <c r="H1135" s="31"/>
    </row>
    <row r="1136" spans="3:8" ht="12.75">
      <c r="C1136" s="31"/>
      <c r="D1136" s="31"/>
      <c r="E1136" s="31"/>
      <c r="F1136" s="31"/>
      <c r="G1136" s="31"/>
      <c r="H1136" s="31"/>
    </row>
    <row r="1137" spans="3:8" ht="12.75">
      <c r="C1137" s="31"/>
      <c r="D1137" s="31"/>
      <c r="E1137" s="31"/>
      <c r="F1137" s="31"/>
      <c r="G1137" s="31"/>
      <c r="H1137" s="31"/>
    </row>
    <row r="1138" spans="3:8" ht="12.75">
      <c r="C1138" s="31"/>
      <c r="D1138" s="31"/>
      <c r="E1138" s="31"/>
      <c r="F1138" s="31"/>
      <c r="G1138" s="31"/>
      <c r="H1138" s="31"/>
    </row>
    <row r="1139" spans="3:8" ht="12.75">
      <c r="C1139" s="31"/>
      <c r="D1139" s="31"/>
      <c r="E1139" s="31"/>
      <c r="F1139" s="31"/>
      <c r="G1139" s="31"/>
      <c r="H1139" s="31"/>
    </row>
    <row r="1140" spans="3:8" ht="12.75">
      <c r="C1140" s="31"/>
      <c r="D1140" s="31"/>
      <c r="E1140" s="31"/>
      <c r="F1140" s="31"/>
      <c r="G1140" s="31"/>
      <c r="H1140" s="31"/>
    </row>
    <row r="1141" spans="3:8" ht="12.75">
      <c r="C1141" s="31"/>
      <c r="D1141" s="31"/>
      <c r="E1141" s="31"/>
      <c r="F1141" s="31"/>
      <c r="G1141" s="31"/>
      <c r="H1141" s="31"/>
    </row>
    <row r="1142" spans="3:8" ht="12.75">
      <c r="C1142" s="31"/>
      <c r="D1142" s="31"/>
      <c r="E1142" s="31"/>
      <c r="F1142" s="31"/>
      <c r="G1142" s="31"/>
      <c r="H1142" s="31"/>
    </row>
    <row r="1143" spans="3:8" ht="12.75">
      <c r="C1143" s="31"/>
      <c r="D1143" s="31"/>
      <c r="E1143" s="31"/>
      <c r="F1143" s="31"/>
      <c r="G1143" s="31"/>
      <c r="H1143" s="31"/>
    </row>
    <row r="1144" spans="3:8" ht="12.75">
      <c r="C1144" s="31"/>
      <c r="D1144" s="31"/>
      <c r="E1144" s="31"/>
      <c r="F1144" s="31"/>
      <c r="G1144" s="31"/>
      <c r="H1144" s="31"/>
    </row>
    <row r="1145" spans="3:8" ht="12.75">
      <c r="C1145" s="31"/>
      <c r="D1145" s="31"/>
      <c r="E1145" s="31"/>
      <c r="F1145" s="31"/>
      <c r="G1145" s="31"/>
      <c r="H1145" s="31"/>
    </row>
    <row r="1146" spans="3:8" ht="12.75">
      <c r="C1146" s="31"/>
      <c r="D1146" s="31"/>
      <c r="E1146" s="31"/>
      <c r="F1146" s="31"/>
      <c r="G1146" s="31"/>
      <c r="H1146" s="31"/>
    </row>
    <row r="1147" spans="3:8" ht="12.75">
      <c r="C1147" s="31"/>
      <c r="D1147" s="31"/>
      <c r="E1147" s="31"/>
      <c r="F1147" s="31"/>
      <c r="G1147" s="31"/>
      <c r="H1147" s="31"/>
    </row>
    <row r="1148" spans="3:8" ht="12.75">
      <c r="C1148" s="31"/>
      <c r="D1148" s="31"/>
      <c r="E1148" s="31"/>
      <c r="F1148" s="31"/>
      <c r="G1148" s="31"/>
      <c r="H1148" s="31"/>
    </row>
    <row r="1149" spans="3:8" ht="12.75">
      <c r="C1149" s="31"/>
      <c r="D1149" s="31"/>
      <c r="E1149" s="31"/>
      <c r="F1149" s="31"/>
      <c r="G1149" s="31"/>
      <c r="H1149" s="31"/>
    </row>
    <row r="1150" spans="3:8" ht="12.75">
      <c r="C1150" s="31"/>
      <c r="D1150" s="31"/>
      <c r="E1150" s="31"/>
      <c r="F1150" s="31"/>
      <c r="G1150" s="31"/>
      <c r="H1150" s="31"/>
    </row>
    <row r="1151" spans="3:8" ht="12.75">
      <c r="C1151" s="31"/>
      <c r="D1151" s="31"/>
      <c r="E1151" s="31"/>
      <c r="F1151" s="31"/>
      <c r="G1151" s="31"/>
      <c r="H1151" s="31"/>
    </row>
    <row r="1152" spans="3:8" ht="12.75">
      <c r="C1152" s="31"/>
      <c r="D1152" s="31"/>
      <c r="E1152" s="31"/>
      <c r="F1152" s="31"/>
      <c r="G1152" s="31"/>
      <c r="H1152" s="31"/>
    </row>
    <row r="1153" spans="3:8" ht="12.75">
      <c r="C1153" s="31"/>
      <c r="D1153" s="31"/>
      <c r="E1153" s="31"/>
      <c r="F1153" s="31"/>
      <c r="G1153" s="31"/>
      <c r="H1153" s="31"/>
    </row>
    <row r="1154" spans="3:8" ht="12.75">
      <c r="C1154" s="31"/>
      <c r="D1154" s="31"/>
      <c r="E1154" s="31"/>
      <c r="F1154" s="31"/>
      <c r="G1154" s="31"/>
      <c r="H1154" s="31"/>
    </row>
    <row r="1155" spans="3:8" ht="12.75">
      <c r="C1155" s="31"/>
      <c r="D1155" s="31"/>
      <c r="E1155" s="31"/>
      <c r="F1155" s="31"/>
      <c r="G1155" s="31"/>
      <c r="H1155" s="31"/>
    </row>
    <row r="1156" spans="3:8" ht="12.75">
      <c r="C1156" s="31"/>
      <c r="D1156" s="31"/>
      <c r="E1156" s="31"/>
      <c r="F1156" s="31"/>
      <c r="G1156" s="31"/>
      <c r="H1156" s="31"/>
    </row>
    <row r="1157" spans="3:8" ht="12.75">
      <c r="C1157" s="31"/>
      <c r="D1157" s="31"/>
      <c r="E1157" s="31"/>
      <c r="F1157" s="31"/>
      <c r="G1157" s="31"/>
      <c r="H1157" s="31"/>
    </row>
    <row r="1158" spans="3:8" ht="12.75">
      <c r="C1158" s="31"/>
      <c r="D1158" s="31"/>
      <c r="E1158" s="31"/>
      <c r="F1158" s="31"/>
      <c r="G1158" s="31"/>
      <c r="H1158" s="31"/>
    </row>
    <row r="1159" spans="3:8" ht="12.75">
      <c r="C1159" s="31"/>
      <c r="D1159" s="31"/>
      <c r="E1159" s="31"/>
      <c r="F1159" s="31"/>
      <c r="G1159" s="31"/>
      <c r="H1159" s="31"/>
    </row>
    <row r="1160" spans="3:8" ht="12.75">
      <c r="C1160" s="31"/>
      <c r="D1160" s="31"/>
      <c r="E1160" s="31"/>
      <c r="F1160" s="31"/>
      <c r="G1160" s="31"/>
      <c r="H1160" s="31"/>
    </row>
    <row r="1161" spans="3:8" ht="12.75">
      <c r="C1161" s="31"/>
      <c r="D1161" s="31"/>
      <c r="E1161" s="31"/>
      <c r="F1161" s="31"/>
      <c r="G1161" s="31"/>
      <c r="H1161" s="31"/>
    </row>
    <row r="1162" spans="3:8" ht="12.75">
      <c r="C1162" s="31"/>
      <c r="D1162" s="31"/>
      <c r="E1162" s="31"/>
      <c r="F1162" s="31"/>
      <c r="G1162" s="31"/>
      <c r="H1162" s="31"/>
    </row>
    <row r="1163" spans="3:8" ht="12.75">
      <c r="C1163" s="31"/>
      <c r="D1163" s="31"/>
      <c r="E1163" s="31"/>
      <c r="F1163" s="31"/>
      <c r="G1163" s="31"/>
      <c r="H1163" s="31"/>
    </row>
    <row r="1164" spans="3:8" ht="12.75">
      <c r="C1164" s="31"/>
      <c r="D1164" s="31"/>
      <c r="E1164" s="31"/>
      <c r="F1164" s="31"/>
      <c r="G1164" s="31"/>
      <c r="H1164" s="31"/>
    </row>
    <row r="1165" spans="3:8" ht="12.75">
      <c r="C1165" s="31"/>
      <c r="D1165" s="31"/>
      <c r="E1165" s="31"/>
      <c r="F1165" s="31"/>
      <c r="G1165" s="31"/>
      <c r="H1165" s="31"/>
    </row>
    <row r="1166" spans="3:8" ht="12.75">
      <c r="C1166" s="31"/>
      <c r="D1166" s="31"/>
      <c r="E1166" s="31"/>
      <c r="F1166" s="31"/>
      <c r="G1166" s="31"/>
      <c r="H1166" s="31"/>
    </row>
    <row r="1167" spans="3:8" ht="12.75">
      <c r="C1167" s="31"/>
      <c r="D1167" s="31"/>
      <c r="E1167" s="31"/>
      <c r="F1167" s="31"/>
      <c r="G1167" s="31"/>
      <c r="H1167" s="31"/>
    </row>
    <row r="1168" spans="3:8" ht="12.75">
      <c r="C1168" s="31"/>
      <c r="D1168" s="31"/>
      <c r="E1168" s="31"/>
      <c r="F1168" s="31"/>
      <c r="G1168" s="31"/>
      <c r="H1168" s="31"/>
    </row>
    <row r="1169" spans="3:8" ht="12.75">
      <c r="C1169" s="31"/>
      <c r="D1169" s="31"/>
      <c r="E1169" s="31"/>
      <c r="F1169" s="31"/>
      <c r="G1169" s="31"/>
      <c r="H1169" s="31"/>
    </row>
    <row r="1170" spans="3:8" ht="12.75">
      <c r="C1170" s="31"/>
      <c r="D1170" s="31"/>
      <c r="E1170" s="31"/>
      <c r="F1170" s="31"/>
      <c r="G1170" s="31"/>
      <c r="H1170" s="31"/>
    </row>
    <row r="1171" spans="3:8" ht="12.75">
      <c r="C1171" s="31"/>
      <c r="D1171" s="31"/>
      <c r="E1171" s="31"/>
      <c r="F1171" s="31"/>
      <c r="G1171" s="31"/>
      <c r="H1171" s="31"/>
    </row>
    <row r="1172" spans="3:8" ht="12.75">
      <c r="C1172" s="31"/>
      <c r="D1172" s="31"/>
      <c r="E1172" s="31"/>
      <c r="F1172" s="31"/>
      <c r="G1172" s="31"/>
      <c r="H1172" s="31"/>
    </row>
    <row r="1173" spans="3:8" ht="12.75">
      <c r="C1173" s="31"/>
      <c r="D1173" s="31"/>
      <c r="E1173" s="31"/>
      <c r="F1173" s="31"/>
      <c r="G1173" s="31"/>
      <c r="H1173" s="31"/>
    </row>
    <row r="1174" spans="3:8" ht="12.75">
      <c r="C1174" s="31"/>
      <c r="D1174" s="31"/>
      <c r="E1174" s="31"/>
      <c r="F1174" s="31"/>
      <c r="G1174" s="31"/>
      <c r="H1174" s="31"/>
    </row>
    <row r="1175" spans="3:8" ht="12.75">
      <c r="C1175" s="31"/>
      <c r="D1175" s="31"/>
      <c r="E1175" s="31"/>
      <c r="F1175" s="31"/>
      <c r="G1175" s="31"/>
      <c r="H1175" s="31"/>
    </row>
    <row r="1176" spans="3:8" ht="12.75">
      <c r="C1176" s="31"/>
      <c r="D1176" s="31"/>
      <c r="E1176" s="31"/>
      <c r="F1176" s="31"/>
      <c r="G1176" s="31"/>
      <c r="H1176" s="31"/>
    </row>
    <row r="1177" spans="3:8" ht="12.75">
      <c r="C1177" s="31"/>
      <c r="D1177" s="31"/>
      <c r="E1177" s="31"/>
      <c r="F1177" s="31"/>
      <c r="G1177" s="31"/>
      <c r="H1177" s="31"/>
    </row>
    <row r="1178" spans="3:8" ht="12.75">
      <c r="C1178" s="31"/>
      <c r="D1178" s="31"/>
      <c r="E1178" s="31"/>
      <c r="F1178" s="31"/>
      <c r="G1178" s="31"/>
      <c r="H1178" s="31"/>
    </row>
    <row r="1179" spans="3:8" ht="12.75">
      <c r="C1179" s="31"/>
      <c r="D1179" s="31"/>
      <c r="E1179" s="31"/>
      <c r="F1179" s="31"/>
      <c r="G1179" s="31"/>
      <c r="H1179" s="31"/>
    </row>
    <row r="1180" spans="3:8" ht="12.75">
      <c r="C1180" s="31"/>
      <c r="D1180" s="31"/>
      <c r="E1180" s="31"/>
      <c r="F1180" s="31"/>
      <c r="G1180" s="31"/>
      <c r="H1180" s="31"/>
    </row>
    <row r="1181" spans="3:8" ht="12.75">
      <c r="C1181" s="31"/>
      <c r="D1181" s="31"/>
      <c r="E1181" s="31"/>
      <c r="F1181" s="31"/>
      <c r="G1181" s="31"/>
      <c r="H1181" s="31"/>
    </row>
    <row r="1182" spans="3:8" ht="12.75">
      <c r="C1182" s="31"/>
      <c r="D1182" s="31"/>
      <c r="E1182" s="31"/>
      <c r="F1182" s="31"/>
      <c r="G1182" s="31"/>
      <c r="H1182" s="31"/>
    </row>
    <row r="1183" spans="3:8" ht="12.75">
      <c r="C1183" s="31"/>
      <c r="D1183" s="31"/>
      <c r="E1183" s="31"/>
      <c r="F1183" s="31"/>
      <c r="G1183" s="31"/>
      <c r="H1183" s="31"/>
    </row>
    <row r="1184" spans="3:8" ht="12.75">
      <c r="C1184" s="31"/>
      <c r="D1184" s="31"/>
      <c r="E1184" s="31"/>
      <c r="F1184" s="31"/>
      <c r="G1184" s="31"/>
      <c r="H1184" s="31"/>
    </row>
    <row r="1185" spans="3:8" ht="12.75">
      <c r="C1185" s="31"/>
      <c r="D1185" s="31"/>
      <c r="E1185" s="31"/>
      <c r="F1185" s="31"/>
      <c r="G1185" s="31"/>
      <c r="H1185" s="31"/>
    </row>
    <row r="1186" spans="3:8" ht="12.75">
      <c r="C1186" s="31"/>
      <c r="D1186" s="31"/>
      <c r="E1186" s="31"/>
      <c r="F1186" s="31"/>
      <c r="G1186" s="31"/>
      <c r="H1186" s="31"/>
    </row>
    <row r="1187" spans="3:8" ht="12.75">
      <c r="C1187" s="31"/>
      <c r="D1187" s="31"/>
      <c r="E1187" s="31"/>
      <c r="F1187" s="31"/>
      <c r="G1187" s="31"/>
      <c r="H1187" s="31"/>
    </row>
    <row r="1188" spans="3:8" ht="12.75">
      <c r="C1188" s="31"/>
      <c r="D1188" s="31"/>
      <c r="E1188" s="31"/>
      <c r="F1188" s="31"/>
      <c r="G1188" s="31"/>
      <c r="H1188" s="31"/>
    </row>
    <row r="1189" spans="3:8" ht="12.75">
      <c r="C1189" s="31"/>
      <c r="D1189" s="31"/>
      <c r="E1189" s="31"/>
      <c r="F1189" s="31"/>
      <c r="G1189" s="31"/>
      <c r="H1189" s="31"/>
    </row>
    <row r="1190" spans="3:8" ht="12.75">
      <c r="C1190" s="31"/>
      <c r="D1190" s="31"/>
      <c r="E1190" s="31"/>
      <c r="F1190" s="31"/>
      <c r="G1190" s="31"/>
      <c r="H1190" s="31"/>
    </row>
    <row r="1191" spans="3:8" ht="12.75">
      <c r="C1191" s="31"/>
      <c r="D1191" s="31"/>
      <c r="E1191" s="31"/>
      <c r="F1191" s="31"/>
      <c r="G1191" s="31"/>
      <c r="H1191" s="31"/>
    </row>
    <row r="1192" spans="3:8" ht="12.75">
      <c r="C1192" s="31"/>
      <c r="D1192" s="31"/>
      <c r="E1192" s="31"/>
      <c r="F1192" s="31"/>
      <c r="G1192" s="31"/>
      <c r="H1192" s="31"/>
    </row>
    <row r="1193" spans="3:8" ht="12.75">
      <c r="C1193" s="31"/>
      <c r="D1193" s="31"/>
      <c r="E1193" s="31"/>
      <c r="F1193" s="31"/>
      <c r="G1193" s="31"/>
      <c r="H1193" s="31"/>
    </row>
    <row r="1194" spans="3:8" ht="12.75">
      <c r="C1194" s="31"/>
      <c r="D1194" s="31"/>
      <c r="E1194" s="31"/>
      <c r="F1194" s="31"/>
      <c r="G1194" s="31"/>
      <c r="H1194" s="31"/>
    </row>
    <row r="1195" spans="3:8" ht="12.75">
      <c r="C1195" s="31"/>
      <c r="D1195" s="31"/>
      <c r="E1195" s="31"/>
      <c r="F1195" s="31"/>
      <c r="G1195" s="31"/>
      <c r="H1195" s="31"/>
    </row>
    <row r="1196" spans="3:8" ht="12.75">
      <c r="C1196" s="31"/>
      <c r="D1196" s="31"/>
      <c r="E1196" s="31"/>
      <c r="F1196" s="31"/>
      <c r="G1196" s="31"/>
      <c r="H1196" s="31"/>
    </row>
    <row r="1197" spans="3:8" ht="12.75">
      <c r="C1197" s="31"/>
      <c r="D1197" s="31"/>
      <c r="E1197" s="31"/>
      <c r="F1197" s="31"/>
      <c r="G1197" s="31"/>
      <c r="H1197" s="31"/>
    </row>
    <row r="1198" spans="3:8" ht="12.75">
      <c r="C1198" s="31"/>
      <c r="D1198" s="31"/>
      <c r="E1198" s="31"/>
      <c r="F1198" s="31"/>
      <c r="G1198" s="31"/>
      <c r="H1198" s="31"/>
    </row>
    <row r="1199" spans="3:8" ht="12.75">
      <c r="C1199" s="31"/>
      <c r="D1199" s="31"/>
      <c r="E1199" s="31"/>
      <c r="F1199" s="31"/>
      <c r="G1199" s="31"/>
      <c r="H1199" s="31"/>
    </row>
    <row r="1200" spans="3:8" ht="12.75">
      <c r="C1200" s="31"/>
      <c r="D1200" s="31"/>
      <c r="E1200" s="31"/>
      <c r="F1200" s="31"/>
      <c r="G1200" s="31"/>
      <c r="H1200" s="31"/>
    </row>
    <row r="1201" spans="3:8" ht="12.75">
      <c r="C1201" s="31"/>
      <c r="D1201" s="31"/>
      <c r="E1201" s="31"/>
      <c r="F1201" s="31"/>
      <c r="G1201" s="31"/>
      <c r="H1201" s="31"/>
    </row>
    <row r="1202" spans="3:8" ht="12.75">
      <c r="C1202" s="31"/>
      <c r="D1202" s="31"/>
      <c r="E1202" s="31"/>
      <c r="F1202" s="31"/>
      <c r="G1202" s="31"/>
      <c r="H1202" s="31"/>
    </row>
    <row r="1203" spans="3:8" ht="12.75">
      <c r="C1203" s="31"/>
      <c r="D1203" s="31"/>
      <c r="E1203" s="31"/>
      <c r="F1203" s="31"/>
      <c r="G1203" s="31"/>
      <c r="H1203" s="31"/>
    </row>
    <row r="1204" spans="3:8" ht="12.75">
      <c r="C1204" s="31"/>
      <c r="D1204" s="31"/>
      <c r="E1204" s="31"/>
      <c r="F1204" s="31"/>
      <c r="G1204" s="31"/>
      <c r="H1204" s="31"/>
    </row>
    <row r="1205" spans="3:8" ht="12.75">
      <c r="C1205" s="31"/>
      <c r="D1205" s="31"/>
      <c r="E1205" s="31"/>
      <c r="F1205" s="31"/>
      <c r="G1205" s="31"/>
      <c r="H1205" s="31"/>
    </row>
    <row r="1206" spans="3:8" ht="12.75">
      <c r="C1206" s="31"/>
      <c r="D1206" s="31"/>
      <c r="E1206" s="31"/>
      <c r="F1206" s="31"/>
      <c r="G1206" s="31"/>
      <c r="H1206" s="31"/>
    </row>
    <row r="1207" spans="3:8" ht="12.75">
      <c r="C1207" s="31"/>
      <c r="D1207" s="31"/>
      <c r="E1207" s="31"/>
      <c r="F1207" s="31"/>
      <c r="G1207" s="31"/>
      <c r="H1207" s="31"/>
    </row>
    <row r="1208" spans="3:8" ht="12.75">
      <c r="C1208" s="31"/>
      <c r="D1208" s="31"/>
      <c r="E1208" s="31"/>
      <c r="F1208" s="31"/>
      <c r="G1208" s="31"/>
      <c r="H1208" s="31"/>
    </row>
    <row r="1209" spans="3:8" ht="12.75">
      <c r="C1209" s="31"/>
      <c r="D1209" s="31"/>
      <c r="E1209" s="31"/>
      <c r="F1209" s="31"/>
      <c r="G1209" s="31"/>
      <c r="H1209" s="31"/>
    </row>
    <row r="1210" spans="3:8" ht="12.75">
      <c r="C1210" s="31"/>
      <c r="D1210" s="31"/>
      <c r="E1210" s="31"/>
      <c r="F1210" s="31"/>
      <c r="G1210" s="31"/>
      <c r="H1210" s="31"/>
    </row>
    <row r="1211" spans="3:8" ht="12.75">
      <c r="C1211" s="31"/>
      <c r="D1211" s="31"/>
      <c r="E1211" s="31"/>
      <c r="F1211" s="31"/>
      <c r="G1211" s="31"/>
      <c r="H1211" s="31"/>
    </row>
    <row r="1212" spans="3:8" ht="12.75">
      <c r="C1212" s="31"/>
      <c r="D1212" s="31"/>
      <c r="E1212" s="31"/>
      <c r="F1212" s="31"/>
      <c r="G1212" s="31"/>
      <c r="H1212" s="31"/>
    </row>
    <row r="1213" spans="3:8" ht="12.75">
      <c r="C1213" s="31"/>
      <c r="D1213" s="31"/>
      <c r="E1213" s="31"/>
      <c r="F1213" s="31"/>
      <c r="G1213" s="31"/>
      <c r="H1213" s="31"/>
    </row>
    <row r="1214" spans="3:8" ht="12.75">
      <c r="C1214" s="31"/>
      <c r="D1214" s="31"/>
      <c r="E1214" s="31"/>
      <c r="F1214" s="31"/>
      <c r="G1214" s="31"/>
      <c r="H1214" s="31"/>
    </row>
    <row r="1215" spans="3:8" ht="12.75">
      <c r="C1215" s="31"/>
      <c r="D1215" s="31"/>
      <c r="E1215" s="31"/>
      <c r="F1215" s="31"/>
      <c r="G1215" s="31"/>
      <c r="H1215" s="31"/>
    </row>
    <row r="1216" spans="3:8" ht="12.75">
      <c r="C1216" s="31"/>
      <c r="D1216" s="31"/>
      <c r="E1216" s="31"/>
      <c r="F1216" s="31"/>
      <c r="G1216" s="31"/>
      <c r="H1216" s="31"/>
    </row>
    <row r="1217" spans="3:8" ht="12.75">
      <c r="C1217" s="31"/>
      <c r="D1217" s="31"/>
      <c r="E1217" s="31"/>
      <c r="F1217" s="31"/>
      <c r="G1217" s="31"/>
      <c r="H1217" s="31"/>
    </row>
    <row r="1218" spans="3:8" ht="12.75">
      <c r="C1218" s="31"/>
      <c r="D1218" s="31"/>
      <c r="E1218" s="31"/>
      <c r="F1218" s="31"/>
      <c r="G1218" s="31"/>
      <c r="H1218" s="31"/>
    </row>
    <row r="1219" spans="3:8" ht="12.75">
      <c r="C1219" s="31"/>
      <c r="D1219" s="31"/>
      <c r="E1219" s="31"/>
      <c r="F1219" s="31"/>
      <c r="G1219" s="31"/>
      <c r="H1219" s="31"/>
    </row>
    <row r="1220" spans="3:8" ht="12.75">
      <c r="C1220" s="31"/>
      <c r="D1220" s="31"/>
      <c r="E1220" s="31"/>
      <c r="F1220" s="31"/>
      <c r="G1220" s="31"/>
      <c r="H1220" s="31"/>
    </row>
    <row r="1221" spans="3:8" ht="12.75">
      <c r="C1221" s="31"/>
      <c r="D1221" s="31"/>
      <c r="E1221" s="31"/>
      <c r="F1221" s="31"/>
      <c r="G1221" s="31"/>
      <c r="H1221" s="31"/>
    </row>
    <row r="1222" spans="3:8" ht="12.75">
      <c r="C1222" s="31"/>
      <c r="D1222" s="31"/>
      <c r="E1222" s="31"/>
      <c r="F1222" s="31"/>
      <c r="G1222" s="31"/>
      <c r="H1222" s="31"/>
    </row>
    <row r="1223" spans="3:8" ht="12.75">
      <c r="C1223" s="31"/>
      <c r="D1223" s="31"/>
      <c r="E1223" s="31"/>
      <c r="F1223" s="31"/>
      <c r="G1223" s="31"/>
      <c r="H1223" s="31"/>
    </row>
    <row r="1224" spans="3:8" ht="12.75">
      <c r="C1224" s="31"/>
      <c r="D1224" s="31"/>
      <c r="E1224" s="31"/>
      <c r="F1224" s="31"/>
      <c r="G1224" s="31"/>
      <c r="H1224" s="31"/>
    </row>
    <row r="1225" spans="3:8" ht="12.75">
      <c r="C1225" s="31"/>
      <c r="D1225" s="31"/>
      <c r="E1225" s="31"/>
      <c r="F1225" s="31"/>
      <c r="G1225" s="31"/>
      <c r="H1225" s="31"/>
    </row>
    <row r="1226" spans="3:8" ht="12.75">
      <c r="C1226" s="31"/>
      <c r="D1226" s="31"/>
      <c r="E1226" s="31"/>
      <c r="F1226" s="31"/>
      <c r="G1226" s="31"/>
      <c r="H1226" s="31"/>
    </row>
    <row r="1227" spans="3:8" ht="12.75">
      <c r="C1227" s="31"/>
      <c r="D1227" s="31"/>
      <c r="E1227" s="31"/>
      <c r="F1227" s="31"/>
      <c r="G1227" s="31"/>
      <c r="H1227" s="31"/>
    </row>
    <row r="1228" spans="3:8" ht="12.75">
      <c r="C1228" s="31"/>
      <c r="D1228" s="31"/>
      <c r="E1228" s="31"/>
      <c r="F1228" s="31"/>
      <c r="G1228" s="31"/>
      <c r="H1228" s="31"/>
    </row>
    <row r="1229" spans="3:8" ht="12.75">
      <c r="C1229" s="31"/>
      <c r="D1229" s="31"/>
      <c r="E1229" s="31"/>
      <c r="F1229" s="31"/>
      <c r="G1229" s="31"/>
      <c r="H1229" s="31"/>
    </row>
    <row r="1230" spans="3:8" ht="12.75">
      <c r="C1230" s="31"/>
      <c r="D1230" s="31"/>
      <c r="E1230" s="31"/>
      <c r="F1230" s="31"/>
      <c r="G1230" s="31"/>
      <c r="H1230" s="31"/>
    </row>
    <row r="1231" spans="3:8" ht="12.75">
      <c r="C1231" s="31"/>
      <c r="D1231" s="31"/>
      <c r="E1231" s="31"/>
      <c r="F1231" s="31"/>
      <c r="G1231" s="31"/>
      <c r="H1231" s="31"/>
    </row>
    <row r="1232" spans="3:8" ht="12.75">
      <c r="C1232" s="31"/>
      <c r="D1232" s="31"/>
      <c r="E1232" s="31"/>
      <c r="F1232" s="31"/>
      <c r="G1232" s="31"/>
      <c r="H1232" s="31"/>
    </row>
    <row r="1233" spans="3:8" ht="12.75">
      <c r="C1233" s="31"/>
      <c r="D1233" s="31"/>
      <c r="E1233" s="31"/>
      <c r="F1233" s="31"/>
      <c r="G1233" s="31"/>
      <c r="H1233" s="31"/>
    </row>
    <row r="1234" spans="3:8" ht="12.75">
      <c r="C1234" s="31"/>
      <c r="D1234" s="31"/>
      <c r="E1234" s="31"/>
      <c r="F1234" s="31"/>
      <c r="G1234" s="31"/>
      <c r="H1234" s="31"/>
    </row>
    <row r="1235" spans="3:8" ht="12.75">
      <c r="C1235" s="31"/>
      <c r="D1235" s="31"/>
      <c r="E1235" s="31"/>
      <c r="F1235" s="31"/>
      <c r="G1235" s="31"/>
      <c r="H1235" s="31"/>
    </row>
    <row r="1236" spans="3:8" ht="12.75">
      <c r="C1236" s="31"/>
      <c r="D1236" s="31"/>
      <c r="E1236" s="31"/>
      <c r="F1236" s="31"/>
      <c r="G1236" s="31"/>
      <c r="H1236" s="31"/>
    </row>
    <row r="1237" spans="3:8" ht="12.75">
      <c r="C1237" s="31"/>
      <c r="D1237" s="31"/>
      <c r="E1237" s="31"/>
      <c r="F1237" s="31"/>
      <c r="G1237" s="31"/>
      <c r="H1237" s="31"/>
    </row>
    <row r="1238" spans="3:8" ht="12.75">
      <c r="C1238" s="31"/>
      <c r="D1238" s="31"/>
      <c r="E1238" s="31"/>
      <c r="F1238" s="31"/>
      <c r="G1238" s="31"/>
      <c r="H1238" s="31"/>
    </row>
    <row r="1239" spans="3:8" ht="12.75">
      <c r="C1239" s="31"/>
      <c r="D1239" s="31"/>
      <c r="E1239" s="31"/>
      <c r="F1239" s="31"/>
      <c r="G1239" s="31"/>
      <c r="H1239" s="31"/>
    </row>
    <row r="1240" spans="3:8" ht="12.75">
      <c r="C1240" s="31"/>
      <c r="D1240" s="31"/>
      <c r="E1240" s="31"/>
      <c r="F1240" s="31"/>
      <c r="G1240" s="31"/>
      <c r="H1240" s="31"/>
    </row>
    <row r="1241" spans="3:8" ht="12.75">
      <c r="C1241" s="31"/>
      <c r="D1241" s="31"/>
      <c r="E1241" s="31"/>
      <c r="F1241" s="31"/>
      <c r="G1241" s="31"/>
      <c r="H1241" s="31"/>
    </row>
    <row r="1242" spans="3:8" ht="12.75">
      <c r="C1242" s="31"/>
      <c r="D1242" s="31"/>
      <c r="E1242" s="31"/>
      <c r="F1242" s="31"/>
      <c r="G1242" s="31"/>
      <c r="H1242" s="31"/>
    </row>
    <row r="1243" spans="3:8" ht="12.75">
      <c r="C1243" s="31"/>
      <c r="D1243" s="31"/>
      <c r="E1243" s="31"/>
      <c r="F1243" s="31"/>
      <c r="G1243" s="31"/>
      <c r="H1243" s="31"/>
    </row>
    <row r="1244" spans="3:8" ht="12.75">
      <c r="C1244" s="31"/>
      <c r="D1244" s="31"/>
      <c r="E1244" s="31"/>
      <c r="F1244" s="31"/>
      <c r="G1244" s="31"/>
      <c r="H1244" s="31"/>
    </row>
    <row r="1245" spans="3:8" ht="12.75">
      <c r="C1245" s="31"/>
      <c r="D1245" s="31"/>
      <c r="E1245" s="31"/>
      <c r="F1245" s="31"/>
      <c r="G1245" s="31"/>
      <c r="H1245" s="31"/>
    </row>
    <row r="1246" spans="3:8" ht="12.75">
      <c r="C1246" s="31"/>
      <c r="D1246" s="31"/>
      <c r="E1246" s="31"/>
      <c r="F1246" s="31"/>
      <c r="G1246" s="31"/>
      <c r="H1246" s="31"/>
    </row>
    <row r="1247" spans="3:8" ht="12.75">
      <c r="C1247" s="31"/>
      <c r="D1247" s="31"/>
      <c r="E1247" s="31"/>
      <c r="F1247" s="31"/>
      <c r="G1247" s="31"/>
      <c r="H1247" s="31"/>
    </row>
    <row r="1248" spans="3:8" ht="12.75">
      <c r="C1248" s="31"/>
      <c r="D1248" s="31"/>
      <c r="E1248" s="31"/>
      <c r="F1248" s="31"/>
      <c r="G1248" s="31"/>
      <c r="H1248" s="31"/>
    </row>
    <row r="1249" spans="3:8" ht="12.75">
      <c r="C1249" s="31"/>
      <c r="D1249" s="31"/>
      <c r="E1249" s="31"/>
      <c r="F1249" s="31"/>
      <c r="G1249" s="31"/>
      <c r="H1249" s="31"/>
    </row>
    <row r="1250" spans="3:8" ht="12.75">
      <c r="C1250" s="31"/>
      <c r="D1250" s="31"/>
      <c r="E1250" s="31"/>
      <c r="F1250" s="31"/>
      <c r="G1250" s="31"/>
      <c r="H1250" s="31"/>
    </row>
    <row r="1251" spans="3:8" ht="12.75">
      <c r="C1251" s="31"/>
      <c r="D1251" s="31"/>
      <c r="E1251" s="31"/>
      <c r="F1251" s="31"/>
      <c r="G1251" s="31"/>
      <c r="H1251" s="31"/>
    </row>
    <row r="1252" spans="3:8" ht="12.75">
      <c r="C1252" s="31"/>
      <c r="D1252" s="31"/>
      <c r="E1252" s="31"/>
      <c r="F1252" s="31"/>
      <c r="G1252" s="31"/>
      <c r="H1252" s="31"/>
    </row>
    <row r="1253" spans="3:8" ht="12.75">
      <c r="C1253" s="31"/>
      <c r="D1253" s="31"/>
      <c r="E1253" s="31"/>
      <c r="F1253" s="31"/>
      <c r="G1253" s="31"/>
      <c r="H1253" s="31"/>
    </row>
    <row r="1254" spans="3:8" ht="12.75">
      <c r="C1254" s="31"/>
      <c r="D1254" s="31"/>
      <c r="E1254" s="31"/>
      <c r="F1254" s="31"/>
      <c r="G1254" s="31"/>
      <c r="H1254" s="31"/>
    </row>
    <row r="1255" spans="3:8" ht="12.75">
      <c r="C1255" s="31"/>
      <c r="D1255" s="31"/>
      <c r="E1255" s="31"/>
      <c r="F1255" s="31"/>
      <c r="G1255" s="31"/>
      <c r="H1255" s="31"/>
    </row>
    <row r="1256" spans="3:8" ht="12.75">
      <c r="C1256" s="31"/>
      <c r="D1256" s="31"/>
      <c r="E1256" s="31"/>
      <c r="F1256" s="31"/>
      <c r="G1256" s="31"/>
      <c r="H1256" s="31"/>
    </row>
    <row r="1257" spans="3:8" ht="12.75">
      <c r="C1257" s="31"/>
      <c r="D1257" s="31"/>
      <c r="E1257" s="31"/>
      <c r="F1257" s="31"/>
      <c r="G1257" s="31"/>
      <c r="H1257" s="31"/>
    </row>
    <row r="1258" spans="3:8" ht="12.75">
      <c r="C1258" s="31"/>
      <c r="D1258" s="31"/>
      <c r="E1258" s="31"/>
      <c r="F1258" s="31"/>
      <c r="G1258" s="31"/>
      <c r="H1258" s="31"/>
    </row>
    <row r="1259" spans="3:8" ht="12.75">
      <c r="C1259" s="31"/>
      <c r="D1259" s="31"/>
      <c r="E1259" s="31"/>
      <c r="F1259" s="31"/>
      <c r="G1259" s="31"/>
      <c r="H1259" s="31"/>
    </row>
    <row r="1260" spans="3:8" ht="12.75">
      <c r="C1260" s="31"/>
      <c r="D1260" s="31"/>
      <c r="E1260" s="31"/>
      <c r="F1260" s="31"/>
      <c r="G1260" s="31"/>
      <c r="H1260" s="31"/>
    </row>
    <row r="1261" spans="3:8" ht="12.75">
      <c r="C1261" s="31"/>
      <c r="D1261" s="31"/>
      <c r="E1261" s="31"/>
      <c r="F1261" s="31"/>
      <c r="G1261" s="31"/>
      <c r="H1261" s="31"/>
    </row>
    <row r="1262" spans="3:8" ht="12.75">
      <c r="C1262" s="31"/>
      <c r="D1262" s="31"/>
      <c r="E1262" s="31"/>
      <c r="F1262" s="31"/>
      <c r="G1262" s="31"/>
      <c r="H1262" s="31"/>
    </row>
    <row r="1263" spans="3:8" ht="12.75">
      <c r="C1263" s="31"/>
      <c r="D1263" s="31"/>
      <c r="E1263" s="31"/>
      <c r="F1263" s="31"/>
      <c r="G1263" s="31"/>
      <c r="H1263" s="31"/>
    </row>
    <row r="1264" spans="3:8" ht="12.75">
      <c r="C1264" s="31"/>
      <c r="D1264" s="31"/>
      <c r="E1264" s="31"/>
      <c r="F1264" s="31"/>
      <c r="G1264" s="31"/>
      <c r="H1264" s="31"/>
    </row>
    <row r="1265" spans="3:8" ht="12.75">
      <c r="C1265" s="31"/>
      <c r="D1265" s="31"/>
      <c r="E1265" s="31"/>
      <c r="F1265" s="31"/>
      <c r="G1265" s="31"/>
      <c r="H1265" s="31"/>
    </row>
    <row r="1266" spans="3:8" ht="12.75">
      <c r="C1266" s="31"/>
      <c r="D1266" s="31"/>
      <c r="E1266" s="31"/>
      <c r="F1266" s="31"/>
      <c r="G1266" s="31"/>
      <c r="H1266" s="31"/>
    </row>
    <row r="1267" spans="3:8" ht="12.75">
      <c r="C1267" s="31"/>
      <c r="D1267" s="31"/>
      <c r="E1267" s="31"/>
      <c r="F1267" s="31"/>
      <c r="G1267" s="31"/>
      <c r="H1267" s="31"/>
    </row>
    <row r="1268" spans="3:8" ht="12.75">
      <c r="C1268" s="31"/>
      <c r="D1268" s="31"/>
      <c r="E1268" s="31"/>
      <c r="F1268" s="31"/>
      <c r="G1268" s="31"/>
      <c r="H1268" s="31"/>
    </row>
    <row r="1269" spans="3:8" ht="12.75">
      <c r="C1269" s="31"/>
      <c r="D1269" s="31"/>
      <c r="E1269" s="31"/>
      <c r="F1269" s="31"/>
      <c r="G1269" s="31"/>
      <c r="H1269" s="31"/>
    </row>
    <row r="1270" spans="3:8" ht="12.75">
      <c r="C1270" s="31"/>
      <c r="D1270" s="31"/>
      <c r="E1270" s="31"/>
      <c r="F1270" s="31"/>
      <c r="G1270" s="31"/>
      <c r="H1270" s="31"/>
    </row>
    <row r="1271" spans="3:8" ht="12.75">
      <c r="C1271" s="31"/>
      <c r="D1271" s="31"/>
      <c r="E1271" s="31"/>
      <c r="F1271" s="31"/>
      <c r="G1271" s="31"/>
      <c r="H1271" s="31"/>
    </row>
    <row r="1272" spans="3:8" ht="12.75">
      <c r="C1272" s="31"/>
      <c r="D1272" s="31"/>
      <c r="E1272" s="31"/>
      <c r="F1272" s="31"/>
      <c r="G1272" s="31"/>
      <c r="H1272" s="31"/>
    </row>
    <row r="1273" spans="3:8" ht="12.75">
      <c r="C1273" s="31"/>
      <c r="D1273" s="31"/>
      <c r="E1273" s="31"/>
      <c r="F1273" s="31"/>
      <c r="G1273" s="31"/>
      <c r="H1273" s="31"/>
    </row>
    <row r="1274" spans="3:8" ht="12.75">
      <c r="C1274" s="31"/>
      <c r="D1274" s="31"/>
      <c r="E1274" s="31"/>
      <c r="F1274" s="31"/>
      <c r="G1274" s="31"/>
      <c r="H1274" s="31"/>
    </row>
    <row r="1275" spans="3:8" ht="12.75">
      <c r="C1275" s="31"/>
      <c r="D1275" s="31"/>
      <c r="E1275" s="31"/>
      <c r="F1275" s="31"/>
      <c r="G1275" s="31"/>
      <c r="H1275" s="31"/>
    </row>
    <row r="1276" spans="3:8" ht="12.75">
      <c r="C1276" s="31"/>
      <c r="D1276" s="31"/>
      <c r="E1276" s="31"/>
      <c r="F1276" s="31"/>
      <c r="G1276" s="31"/>
      <c r="H1276" s="31"/>
    </row>
    <row r="1277" spans="3:8" ht="12.75">
      <c r="C1277" s="31"/>
      <c r="D1277" s="31"/>
      <c r="E1277" s="31"/>
      <c r="F1277" s="31"/>
      <c r="G1277" s="31"/>
      <c r="H1277" s="31"/>
    </row>
    <row r="1278" spans="3:8" ht="12.75">
      <c r="C1278" s="31"/>
      <c r="D1278" s="31"/>
      <c r="E1278" s="31"/>
      <c r="F1278" s="31"/>
      <c r="G1278" s="31"/>
      <c r="H1278" s="31"/>
    </row>
    <row r="1279" spans="3:8" ht="12.75">
      <c r="C1279" s="31"/>
      <c r="D1279" s="31"/>
      <c r="E1279" s="31"/>
      <c r="F1279" s="31"/>
      <c r="G1279" s="31"/>
      <c r="H1279" s="31"/>
    </row>
    <row r="1280" spans="3:8" ht="12.75">
      <c r="C1280" s="31"/>
      <c r="D1280" s="31"/>
      <c r="E1280" s="31"/>
      <c r="F1280" s="31"/>
      <c r="G1280" s="31"/>
      <c r="H1280" s="31"/>
    </row>
    <row r="1281" spans="3:8" ht="12.75">
      <c r="C1281" s="31"/>
      <c r="D1281" s="31"/>
      <c r="E1281" s="31"/>
      <c r="F1281" s="31"/>
      <c r="G1281" s="31"/>
      <c r="H1281" s="31"/>
    </row>
    <row r="1282" spans="3:8" ht="12.75">
      <c r="C1282" s="31"/>
      <c r="D1282" s="31"/>
      <c r="E1282" s="31"/>
      <c r="F1282" s="31"/>
      <c r="G1282" s="31"/>
      <c r="H1282" s="31"/>
    </row>
    <row r="1283" spans="3:8" ht="12.75">
      <c r="C1283" s="31"/>
      <c r="D1283" s="31"/>
      <c r="E1283" s="31"/>
      <c r="F1283" s="31"/>
      <c r="G1283" s="31"/>
      <c r="H1283" s="31"/>
    </row>
    <row r="1284" spans="3:8" ht="12.75">
      <c r="C1284" s="31"/>
      <c r="D1284" s="31"/>
      <c r="E1284" s="31"/>
      <c r="F1284" s="31"/>
      <c r="G1284" s="31"/>
      <c r="H1284" s="31"/>
    </row>
    <row r="1285" spans="3:8" ht="12.75">
      <c r="C1285" s="31"/>
      <c r="D1285" s="31"/>
      <c r="E1285" s="31"/>
      <c r="F1285" s="31"/>
      <c r="G1285" s="31"/>
      <c r="H1285" s="31"/>
    </row>
    <row r="1286" spans="3:8" ht="12.75">
      <c r="C1286" s="31"/>
      <c r="D1286" s="31"/>
      <c r="E1286" s="31"/>
      <c r="F1286" s="31"/>
      <c r="G1286" s="31"/>
      <c r="H1286" s="31"/>
    </row>
    <row r="1287" spans="3:8" ht="12.75">
      <c r="C1287" s="31"/>
      <c r="D1287" s="31"/>
      <c r="E1287" s="31"/>
      <c r="F1287" s="31"/>
      <c r="G1287" s="31"/>
      <c r="H1287" s="31"/>
    </row>
    <row r="1288" spans="3:8" ht="12.75">
      <c r="C1288" s="31"/>
      <c r="D1288" s="31"/>
      <c r="E1288" s="31"/>
      <c r="F1288" s="31"/>
      <c r="G1288" s="31"/>
      <c r="H1288" s="31"/>
    </row>
    <row r="1289" spans="3:8" ht="12.75">
      <c r="C1289" s="31"/>
      <c r="D1289" s="31"/>
      <c r="E1289" s="31"/>
      <c r="F1289" s="31"/>
      <c r="G1289" s="31"/>
      <c r="H1289" s="31"/>
    </row>
    <row r="1290" spans="3:8" ht="12.75">
      <c r="C1290" s="31"/>
      <c r="D1290" s="31"/>
      <c r="E1290" s="31"/>
      <c r="F1290" s="31"/>
      <c r="G1290" s="31"/>
      <c r="H1290" s="31"/>
    </row>
    <row r="1291" spans="3:8" ht="12.75">
      <c r="C1291" s="31"/>
      <c r="D1291" s="31"/>
      <c r="E1291" s="31"/>
      <c r="F1291" s="31"/>
      <c r="G1291" s="31"/>
      <c r="H1291" s="31"/>
    </row>
    <row r="1292" spans="3:8" ht="12.75">
      <c r="C1292" s="31"/>
      <c r="D1292" s="31"/>
      <c r="E1292" s="31"/>
      <c r="F1292" s="31"/>
      <c r="G1292" s="31"/>
      <c r="H1292" s="31"/>
    </row>
    <row r="1293" spans="3:8" ht="12.75">
      <c r="C1293" s="31"/>
      <c r="D1293" s="31"/>
      <c r="E1293" s="31"/>
      <c r="F1293" s="31"/>
      <c r="G1293" s="31"/>
      <c r="H1293" s="31"/>
    </row>
    <row r="1294" spans="3:8" ht="12.75">
      <c r="C1294" s="31"/>
      <c r="D1294" s="31"/>
      <c r="E1294" s="31"/>
      <c r="F1294" s="31"/>
      <c r="G1294" s="31"/>
      <c r="H1294" s="31"/>
    </row>
    <row r="1295" spans="3:8" ht="12.75">
      <c r="C1295" s="31"/>
      <c r="D1295" s="31"/>
      <c r="E1295" s="31"/>
      <c r="F1295" s="31"/>
      <c r="G1295" s="31"/>
      <c r="H1295" s="31"/>
    </row>
    <row r="1296" spans="3:8" ht="12.75">
      <c r="C1296" s="31"/>
      <c r="D1296" s="31"/>
      <c r="E1296" s="31"/>
      <c r="F1296" s="31"/>
      <c r="G1296" s="31"/>
      <c r="H1296" s="31"/>
    </row>
    <row r="1297" spans="3:8" ht="12.75">
      <c r="C1297" s="31"/>
      <c r="D1297" s="31"/>
      <c r="E1297" s="31"/>
      <c r="F1297" s="31"/>
      <c r="G1297" s="31"/>
      <c r="H1297" s="31"/>
    </row>
    <row r="1298" spans="3:8" ht="12.75">
      <c r="C1298" s="31"/>
      <c r="D1298" s="31"/>
      <c r="E1298" s="31"/>
      <c r="F1298" s="31"/>
      <c r="G1298" s="31"/>
      <c r="H1298" s="31"/>
    </row>
    <row r="1299" spans="3:8" ht="12.75">
      <c r="C1299" s="31"/>
      <c r="D1299" s="31"/>
      <c r="E1299" s="31"/>
      <c r="F1299" s="31"/>
      <c r="G1299" s="31"/>
      <c r="H1299" s="31"/>
    </row>
    <row r="1300" spans="3:8" ht="12.75">
      <c r="C1300" s="31"/>
      <c r="D1300" s="31"/>
      <c r="E1300" s="31"/>
      <c r="F1300" s="31"/>
      <c r="G1300" s="31"/>
      <c r="H1300" s="31"/>
    </row>
    <row r="1301" spans="3:8" ht="12.75">
      <c r="C1301" s="31"/>
      <c r="D1301" s="31"/>
      <c r="E1301" s="31"/>
      <c r="F1301" s="31"/>
      <c r="G1301" s="31"/>
      <c r="H1301" s="31"/>
    </row>
    <row r="1302" spans="3:8" ht="12.75">
      <c r="C1302" s="31"/>
      <c r="D1302" s="31"/>
      <c r="E1302" s="31"/>
      <c r="F1302" s="31"/>
      <c r="G1302" s="31"/>
      <c r="H1302" s="31"/>
    </row>
    <row r="1303" spans="3:8" ht="12.75">
      <c r="C1303" s="31"/>
      <c r="D1303" s="31"/>
      <c r="E1303" s="31"/>
      <c r="F1303" s="31"/>
      <c r="G1303" s="31"/>
      <c r="H1303" s="31"/>
    </row>
    <row r="1304" spans="3:8" ht="12.75">
      <c r="C1304" s="31"/>
      <c r="D1304" s="31"/>
      <c r="E1304" s="31"/>
      <c r="F1304" s="31"/>
      <c r="G1304" s="31"/>
      <c r="H1304" s="31"/>
    </row>
    <row r="1305" spans="3:8" ht="12.75">
      <c r="C1305" s="31"/>
      <c r="D1305" s="31"/>
      <c r="E1305" s="31"/>
      <c r="F1305" s="31"/>
      <c r="G1305" s="31"/>
      <c r="H1305" s="31"/>
    </row>
    <row r="1306" spans="3:8" ht="12.75">
      <c r="C1306" s="31"/>
      <c r="D1306" s="31"/>
      <c r="E1306" s="31"/>
      <c r="F1306" s="31"/>
      <c r="G1306" s="31"/>
      <c r="H1306" s="31"/>
    </row>
    <row r="1307" spans="3:8" ht="12.75">
      <c r="C1307" s="31"/>
      <c r="D1307" s="31"/>
      <c r="E1307" s="31"/>
      <c r="F1307" s="31"/>
      <c r="G1307" s="31"/>
      <c r="H1307" s="31"/>
    </row>
    <row r="1308" spans="3:8" ht="12.75">
      <c r="C1308" s="31"/>
      <c r="D1308" s="31"/>
      <c r="E1308" s="31"/>
      <c r="F1308" s="31"/>
      <c r="G1308" s="31"/>
      <c r="H1308" s="31"/>
    </row>
    <row r="1309" spans="3:8" ht="12.75">
      <c r="C1309" s="31"/>
      <c r="D1309" s="31"/>
      <c r="E1309" s="31"/>
      <c r="F1309" s="31"/>
      <c r="G1309" s="31"/>
      <c r="H1309" s="31"/>
    </row>
    <row r="1310" spans="3:8" ht="12.75">
      <c r="C1310" s="31"/>
      <c r="D1310" s="31"/>
      <c r="E1310" s="31"/>
      <c r="F1310" s="31"/>
      <c r="G1310" s="31"/>
      <c r="H1310" s="31"/>
    </row>
    <row r="1311" spans="3:8" ht="12.75">
      <c r="C1311" s="31"/>
      <c r="D1311" s="31"/>
      <c r="E1311" s="31"/>
      <c r="F1311" s="31"/>
      <c r="G1311" s="31"/>
      <c r="H1311" s="31"/>
    </row>
    <row r="1312" spans="3:8" ht="12.75">
      <c r="C1312" s="31"/>
      <c r="D1312" s="31"/>
      <c r="E1312" s="31"/>
      <c r="F1312" s="31"/>
      <c r="G1312" s="31"/>
      <c r="H1312" s="31"/>
    </row>
    <row r="1313" spans="3:8" ht="12.75">
      <c r="C1313" s="31"/>
      <c r="D1313" s="31"/>
      <c r="E1313" s="31"/>
      <c r="F1313" s="31"/>
      <c r="G1313" s="31"/>
      <c r="H1313" s="31"/>
    </row>
    <row r="1314" spans="3:8" ht="12.75">
      <c r="C1314" s="31"/>
      <c r="D1314" s="31"/>
      <c r="E1314" s="31"/>
      <c r="F1314" s="31"/>
      <c r="G1314" s="31"/>
      <c r="H1314" s="31"/>
    </row>
    <row r="1315" spans="3:8" ht="12.75">
      <c r="C1315" s="31"/>
      <c r="D1315" s="31"/>
      <c r="E1315" s="31"/>
      <c r="F1315" s="31"/>
      <c r="G1315" s="31"/>
      <c r="H1315" s="31"/>
    </row>
    <row r="1316" spans="3:8" ht="12.75">
      <c r="C1316" s="31"/>
      <c r="D1316" s="31"/>
      <c r="E1316" s="31"/>
      <c r="F1316" s="31"/>
      <c r="G1316" s="31"/>
      <c r="H1316" s="31"/>
    </row>
    <row r="1317" spans="3:8" ht="12.75">
      <c r="C1317" s="31"/>
      <c r="D1317" s="31"/>
      <c r="E1317" s="31"/>
      <c r="F1317" s="31"/>
      <c r="G1317" s="31"/>
      <c r="H1317" s="31"/>
    </row>
    <row r="1318" spans="3:8" ht="12.75">
      <c r="C1318" s="31"/>
      <c r="D1318" s="31"/>
      <c r="E1318" s="31"/>
      <c r="F1318" s="31"/>
      <c r="G1318" s="31"/>
      <c r="H1318" s="31"/>
    </row>
    <row r="1319" spans="3:8" ht="12.75">
      <c r="C1319" s="31"/>
      <c r="D1319" s="31"/>
      <c r="E1319" s="31"/>
      <c r="F1319" s="31"/>
      <c r="G1319" s="31"/>
      <c r="H1319" s="31"/>
    </row>
    <row r="1320" spans="3:8" ht="12.75">
      <c r="C1320" s="31"/>
      <c r="D1320" s="31"/>
      <c r="E1320" s="31"/>
      <c r="F1320" s="31"/>
      <c r="G1320" s="31"/>
      <c r="H1320" s="31"/>
    </row>
    <row r="1321" spans="3:8" ht="12.75">
      <c r="C1321" s="31"/>
      <c r="D1321" s="31"/>
      <c r="E1321" s="31"/>
      <c r="F1321" s="31"/>
      <c r="G1321" s="31"/>
      <c r="H1321" s="31"/>
    </row>
    <row r="1322" spans="3:8" ht="12.75">
      <c r="C1322" s="31"/>
      <c r="D1322" s="31"/>
      <c r="E1322" s="31"/>
      <c r="F1322" s="31"/>
      <c r="G1322" s="31"/>
      <c r="H1322" s="31"/>
    </row>
    <row r="1323" spans="3:8" ht="12.75">
      <c r="C1323" s="31"/>
      <c r="D1323" s="31"/>
      <c r="E1323" s="31"/>
      <c r="F1323" s="31"/>
      <c r="G1323" s="31"/>
      <c r="H1323" s="31"/>
    </row>
    <row r="1324" spans="3:8" ht="12.75">
      <c r="C1324" s="31"/>
      <c r="D1324" s="31"/>
      <c r="E1324" s="31"/>
      <c r="F1324" s="31"/>
      <c r="G1324" s="31"/>
      <c r="H1324" s="31"/>
    </row>
    <row r="1325" spans="3:8" ht="12.75">
      <c r="C1325" s="31"/>
      <c r="D1325" s="31"/>
      <c r="E1325" s="31"/>
      <c r="F1325" s="31"/>
      <c r="G1325" s="31"/>
      <c r="H1325" s="31"/>
    </row>
    <row r="1326" spans="3:8" ht="12.75">
      <c r="C1326" s="31"/>
      <c r="D1326" s="31"/>
      <c r="E1326" s="31"/>
      <c r="F1326" s="31"/>
      <c r="G1326" s="31"/>
      <c r="H1326" s="31"/>
    </row>
    <row r="1327" spans="3:8" ht="12.75">
      <c r="C1327" s="31"/>
      <c r="D1327" s="31"/>
      <c r="E1327" s="31"/>
      <c r="F1327" s="31"/>
      <c r="G1327" s="31"/>
      <c r="H1327" s="31"/>
    </row>
    <row r="1328" spans="3:8" ht="12.75">
      <c r="C1328" s="31"/>
      <c r="D1328" s="31"/>
      <c r="E1328" s="31"/>
      <c r="F1328" s="31"/>
      <c r="G1328" s="31"/>
      <c r="H1328" s="31"/>
    </row>
    <row r="1329" spans="3:8" ht="12.75">
      <c r="C1329" s="31"/>
      <c r="D1329" s="31"/>
      <c r="E1329" s="31"/>
      <c r="F1329" s="31"/>
      <c r="G1329" s="31"/>
      <c r="H1329" s="31"/>
    </row>
    <row r="1330" spans="3:8" ht="12.75">
      <c r="C1330" s="31"/>
      <c r="D1330" s="31"/>
      <c r="E1330" s="31"/>
      <c r="F1330" s="31"/>
      <c r="G1330" s="31"/>
      <c r="H1330" s="31"/>
    </row>
    <row r="1331" spans="3:8" ht="12.75">
      <c r="C1331" s="31"/>
      <c r="D1331" s="31"/>
      <c r="E1331" s="31"/>
      <c r="F1331" s="31"/>
      <c r="G1331" s="31"/>
      <c r="H1331" s="31"/>
    </row>
    <row r="1332" spans="3:8" ht="12.75">
      <c r="C1332" s="31"/>
      <c r="D1332" s="31"/>
      <c r="E1332" s="31"/>
      <c r="F1332" s="31"/>
      <c r="G1332" s="31"/>
      <c r="H1332" s="31"/>
    </row>
    <row r="1333" spans="3:8" ht="12.75">
      <c r="C1333" s="31"/>
      <c r="D1333" s="31"/>
      <c r="E1333" s="31"/>
      <c r="F1333" s="31"/>
      <c r="G1333" s="31"/>
      <c r="H1333" s="31"/>
    </row>
    <row r="1334" spans="3:8" ht="12.75">
      <c r="C1334" s="31"/>
      <c r="D1334" s="31"/>
      <c r="E1334" s="31"/>
      <c r="F1334" s="31"/>
      <c r="G1334" s="31"/>
      <c r="H1334" s="31"/>
    </row>
    <row r="1335" spans="3:8" ht="12.75">
      <c r="C1335" s="31"/>
      <c r="D1335" s="31"/>
      <c r="E1335" s="31"/>
      <c r="F1335" s="31"/>
      <c r="G1335" s="31"/>
      <c r="H1335" s="31"/>
    </row>
    <row r="1336" spans="3:8" ht="12.75">
      <c r="C1336" s="31"/>
      <c r="D1336" s="31"/>
      <c r="E1336" s="31"/>
      <c r="F1336" s="31"/>
      <c r="G1336" s="31"/>
      <c r="H1336" s="31"/>
    </row>
    <row r="1337" spans="3:8" ht="12.75">
      <c r="C1337" s="31"/>
      <c r="D1337" s="31"/>
      <c r="E1337" s="31"/>
      <c r="F1337" s="31"/>
      <c r="G1337" s="31"/>
      <c r="H1337" s="31"/>
    </row>
    <row r="1338" spans="3:8" ht="12.75">
      <c r="C1338" s="31"/>
      <c r="D1338" s="31"/>
      <c r="E1338" s="31"/>
      <c r="F1338" s="31"/>
      <c r="G1338" s="31"/>
      <c r="H1338" s="31"/>
    </row>
    <row r="1339" spans="3:8" ht="12.75">
      <c r="C1339" s="31"/>
      <c r="D1339" s="31"/>
      <c r="E1339" s="31"/>
      <c r="F1339" s="31"/>
      <c r="G1339" s="31"/>
      <c r="H1339" s="31"/>
    </row>
    <row r="1340" spans="3:8" ht="12.75">
      <c r="C1340" s="31"/>
      <c r="D1340" s="31"/>
      <c r="E1340" s="31"/>
      <c r="F1340" s="31"/>
      <c r="G1340" s="31"/>
      <c r="H1340" s="31"/>
    </row>
    <row r="1341" spans="3:8" ht="12.75">
      <c r="C1341" s="31"/>
      <c r="D1341" s="31"/>
      <c r="E1341" s="31"/>
      <c r="F1341" s="31"/>
      <c r="G1341" s="31"/>
      <c r="H1341" s="31"/>
    </row>
    <row r="1342" spans="3:8" ht="12.75">
      <c r="C1342" s="31"/>
      <c r="D1342" s="31"/>
      <c r="E1342" s="31"/>
      <c r="F1342" s="31"/>
      <c r="G1342" s="31"/>
      <c r="H1342" s="31"/>
    </row>
    <row r="1343" spans="3:8" ht="12.75">
      <c r="C1343" s="31"/>
      <c r="D1343" s="31"/>
      <c r="E1343" s="31"/>
      <c r="F1343" s="31"/>
      <c r="G1343" s="31"/>
      <c r="H1343" s="31"/>
    </row>
    <row r="1344" spans="3:8" ht="12.75">
      <c r="C1344" s="31"/>
      <c r="D1344" s="31"/>
      <c r="E1344" s="31"/>
      <c r="F1344" s="31"/>
      <c r="G1344" s="31"/>
      <c r="H1344" s="31"/>
    </row>
    <row r="1345" spans="3:8" ht="12.75">
      <c r="C1345" s="31"/>
      <c r="D1345" s="31"/>
      <c r="E1345" s="31"/>
      <c r="F1345" s="31"/>
      <c r="G1345" s="31"/>
      <c r="H1345" s="31"/>
    </row>
    <row r="1346" spans="3:8" ht="12.75">
      <c r="C1346" s="31"/>
      <c r="D1346" s="31"/>
      <c r="E1346" s="31"/>
      <c r="F1346" s="31"/>
      <c r="G1346" s="31"/>
      <c r="H1346" s="31"/>
    </row>
    <row r="1347" spans="3:8" ht="12.75">
      <c r="C1347" s="31"/>
      <c r="D1347" s="31"/>
      <c r="E1347" s="31"/>
      <c r="F1347" s="31"/>
      <c r="G1347" s="31"/>
      <c r="H1347" s="31"/>
    </row>
    <row r="1348" spans="3:8" ht="12.75">
      <c r="C1348" s="31"/>
      <c r="D1348" s="31"/>
      <c r="E1348" s="31"/>
      <c r="F1348" s="31"/>
      <c r="G1348" s="31"/>
      <c r="H1348" s="31"/>
    </row>
    <row r="1349" spans="3:8" ht="12.75">
      <c r="C1349" s="31"/>
      <c r="D1349" s="31"/>
      <c r="E1349" s="31"/>
      <c r="F1349" s="31"/>
      <c r="G1349" s="31"/>
      <c r="H1349" s="31"/>
    </row>
    <row r="1350" spans="3:8" ht="12.75">
      <c r="C1350" s="31"/>
      <c r="D1350" s="31"/>
      <c r="E1350" s="31"/>
      <c r="F1350" s="31"/>
      <c r="G1350" s="31"/>
      <c r="H1350" s="31"/>
    </row>
    <row r="1351" spans="3:8" ht="12.75">
      <c r="C1351" s="31"/>
      <c r="D1351" s="31"/>
      <c r="E1351" s="31"/>
      <c r="F1351" s="31"/>
      <c r="G1351" s="31"/>
      <c r="H1351" s="31"/>
    </row>
    <row r="1352" spans="3:8" ht="12.75">
      <c r="C1352" s="31"/>
      <c r="D1352" s="31"/>
      <c r="E1352" s="31"/>
      <c r="F1352" s="31"/>
      <c r="G1352" s="31"/>
      <c r="H1352" s="31"/>
    </row>
    <row r="1353" spans="3:8" ht="12.75">
      <c r="C1353" s="31"/>
      <c r="D1353" s="31"/>
      <c r="E1353" s="31"/>
      <c r="F1353" s="31"/>
      <c r="G1353" s="31"/>
      <c r="H1353" s="31"/>
    </row>
    <row r="1354" spans="3:8" ht="12.75">
      <c r="C1354" s="31"/>
      <c r="D1354" s="31"/>
      <c r="E1354" s="31"/>
      <c r="F1354" s="31"/>
      <c r="G1354" s="31"/>
      <c r="H1354" s="31"/>
    </row>
    <row r="1355" spans="3:8" ht="12.75">
      <c r="C1355" s="31"/>
      <c r="D1355" s="31"/>
      <c r="E1355" s="31"/>
      <c r="F1355" s="31"/>
      <c r="G1355" s="31"/>
      <c r="H1355" s="31"/>
    </row>
    <row r="1356" spans="3:8" ht="12.75">
      <c r="C1356" s="31"/>
      <c r="D1356" s="31"/>
      <c r="E1356" s="31"/>
      <c r="F1356" s="31"/>
      <c r="G1356" s="31"/>
      <c r="H1356" s="31"/>
    </row>
    <row r="1357" spans="3:8" ht="12.75">
      <c r="C1357" s="31"/>
      <c r="D1357" s="31"/>
      <c r="E1357" s="31"/>
      <c r="F1357" s="31"/>
      <c r="G1357" s="31"/>
      <c r="H1357" s="31"/>
    </row>
    <row r="1358" spans="3:8" ht="12.75">
      <c r="C1358" s="31"/>
      <c r="D1358" s="31"/>
      <c r="E1358" s="31"/>
      <c r="F1358" s="31"/>
      <c r="G1358" s="31"/>
      <c r="H1358" s="31"/>
    </row>
    <row r="1359" spans="3:8" ht="12.75">
      <c r="C1359" s="31"/>
      <c r="D1359" s="31"/>
      <c r="E1359" s="31"/>
      <c r="F1359" s="31"/>
      <c r="G1359" s="31"/>
      <c r="H1359" s="31"/>
    </row>
    <row r="1360" spans="3:8" ht="12.75">
      <c r="C1360" s="31"/>
      <c r="D1360" s="31"/>
      <c r="E1360" s="31"/>
      <c r="F1360" s="31"/>
      <c r="G1360" s="31"/>
      <c r="H1360" s="31"/>
    </row>
    <row r="1361" spans="3:8" ht="12.75">
      <c r="C1361" s="31"/>
      <c r="D1361" s="31"/>
      <c r="E1361" s="31"/>
      <c r="F1361" s="31"/>
      <c r="G1361" s="31"/>
      <c r="H1361" s="31"/>
    </row>
    <row r="1362" spans="3:8" ht="12.75">
      <c r="C1362" s="31"/>
      <c r="D1362" s="31"/>
      <c r="E1362" s="31"/>
      <c r="F1362" s="31"/>
      <c r="G1362" s="31"/>
      <c r="H1362" s="31"/>
    </row>
    <row r="1363" spans="3:8" ht="12.75">
      <c r="C1363" s="31"/>
      <c r="D1363" s="31"/>
      <c r="E1363" s="31"/>
      <c r="F1363" s="31"/>
      <c r="G1363" s="31"/>
      <c r="H1363" s="31"/>
    </row>
    <row r="1364" spans="3:8" ht="12.75">
      <c r="C1364" s="31"/>
      <c r="D1364" s="31"/>
      <c r="E1364" s="31"/>
      <c r="F1364" s="31"/>
      <c r="G1364" s="31"/>
      <c r="H1364" s="31"/>
    </row>
    <row r="1365" spans="3:8" ht="12.75">
      <c r="C1365" s="31"/>
      <c r="D1365" s="31"/>
      <c r="E1365" s="31"/>
      <c r="F1365" s="31"/>
      <c r="G1365" s="31"/>
      <c r="H1365" s="31"/>
    </row>
    <row r="1366" spans="3:8" ht="12.75">
      <c r="C1366" s="31"/>
      <c r="D1366" s="31"/>
      <c r="E1366" s="31"/>
      <c r="F1366" s="31"/>
      <c r="G1366" s="31"/>
      <c r="H1366" s="31"/>
    </row>
    <row r="1367" spans="3:8" ht="12.75">
      <c r="C1367" s="31"/>
      <c r="D1367" s="31"/>
      <c r="E1367" s="31"/>
      <c r="F1367" s="31"/>
      <c r="G1367" s="31"/>
      <c r="H1367" s="31"/>
    </row>
    <row r="1368" spans="3:8" ht="12.75">
      <c r="C1368" s="31"/>
      <c r="D1368" s="31"/>
      <c r="E1368" s="31"/>
      <c r="F1368" s="31"/>
      <c r="G1368" s="31"/>
      <c r="H1368" s="31"/>
    </row>
    <row r="1369" spans="3:8" ht="12.75">
      <c r="C1369" s="31"/>
      <c r="D1369" s="31"/>
      <c r="E1369" s="31"/>
      <c r="F1369" s="31"/>
      <c r="G1369" s="31"/>
      <c r="H1369" s="31"/>
    </row>
    <row r="1370" spans="3:8" ht="12.75">
      <c r="C1370" s="31"/>
      <c r="D1370" s="31"/>
      <c r="E1370" s="31"/>
      <c r="F1370" s="31"/>
      <c r="G1370" s="31"/>
      <c r="H1370" s="31"/>
    </row>
    <row r="1371" spans="3:8" ht="12.75">
      <c r="C1371" s="31"/>
      <c r="D1371" s="31"/>
      <c r="E1371" s="31"/>
      <c r="F1371" s="31"/>
      <c r="G1371" s="31"/>
      <c r="H1371" s="31"/>
    </row>
    <row r="1372" spans="3:8" ht="12.75">
      <c r="C1372" s="31"/>
      <c r="D1372" s="31"/>
      <c r="E1372" s="31"/>
      <c r="F1372" s="31"/>
      <c r="G1372" s="31"/>
      <c r="H1372" s="31"/>
    </row>
    <row r="1373" spans="3:8" ht="12.75">
      <c r="C1373" s="31"/>
      <c r="D1373" s="31"/>
      <c r="E1373" s="31"/>
      <c r="F1373" s="31"/>
      <c r="G1373" s="31"/>
      <c r="H1373" s="31"/>
    </row>
    <row r="1374" spans="3:8" ht="12.75">
      <c r="C1374" s="31"/>
      <c r="D1374" s="31"/>
      <c r="E1374" s="31"/>
      <c r="F1374" s="31"/>
      <c r="G1374" s="31"/>
      <c r="H1374" s="31"/>
    </row>
    <row r="1375" spans="3:8" ht="12.75">
      <c r="C1375" s="31"/>
      <c r="D1375" s="31"/>
      <c r="E1375" s="31"/>
      <c r="F1375" s="31"/>
      <c r="G1375" s="31"/>
      <c r="H1375" s="31"/>
    </row>
    <row r="1376" spans="3:8" ht="12.75">
      <c r="C1376" s="31"/>
      <c r="D1376" s="31"/>
      <c r="E1376" s="31"/>
      <c r="F1376" s="31"/>
      <c r="G1376" s="31"/>
      <c r="H1376" s="31"/>
    </row>
    <row r="1377" spans="3:8" ht="12.75">
      <c r="C1377" s="31"/>
      <c r="D1377" s="31"/>
      <c r="E1377" s="31"/>
      <c r="F1377" s="31"/>
      <c r="G1377" s="31"/>
      <c r="H1377" s="31"/>
    </row>
    <row r="1378" spans="3:8" ht="12.75">
      <c r="C1378" s="31"/>
      <c r="D1378" s="31"/>
      <c r="E1378" s="31"/>
      <c r="F1378" s="31"/>
      <c r="G1378" s="31"/>
      <c r="H1378" s="31"/>
    </row>
    <row r="1379" spans="3:8" ht="12.75">
      <c r="C1379" s="31"/>
      <c r="D1379" s="31"/>
      <c r="E1379" s="31"/>
      <c r="F1379" s="31"/>
      <c r="G1379" s="31"/>
      <c r="H1379" s="31"/>
    </row>
    <row r="1380" spans="3:8" ht="12.75">
      <c r="C1380" s="31"/>
      <c r="D1380" s="31"/>
      <c r="E1380" s="31"/>
      <c r="F1380" s="31"/>
      <c r="G1380" s="31"/>
      <c r="H1380" s="31"/>
    </row>
    <row r="1381" spans="3:8" ht="12.75">
      <c r="C1381" s="31"/>
      <c r="D1381" s="31"/>
      <c r="E1381" s="31"/>
      <c r="F1381" s="31"/>
      <c r="G1381" s="31"/>
      <c r="H1381" s="31"/>
    </row>
    <row r="1382" spans="3:8" ht="12.75">
      <c r="C1382" s="31"/>
      <c r="D1382" s="31"/>
      <c r="E1382" s="31"/>
      <c r="F1382" s="31"/>
      <c r="G1382" s="31"/>
      <c r="H1382" s="31"/>
    </row>
    <row r="1383" spans="3:8" ht="12.75">
      <c r="C1383" s="31"/>
      <c r="D1383" s="31"/>
      <c r="E1383" s="31"/>
      <c r="F1383" s="31"/>
      <c r="G1383" s="31"/>
      <c r="H1383" s="31"/>
    </row>
    <row r="1384" spans="3:8" ht="12.75">
      <c r="C1384" s="31"/>
      <c r="D1384" s="31"/>
      <c r="E1384" s="31"/>
      <c r="F1384" s="31"/>
      <c r="G1384" s="31"/>
      <c r="H1384" s="31"/>
    </row>
    <row r="1385" spans="3:8" ht="12.75">
      <c r="C1385" s="31"/>
      <c r="D1385" s="31"/>
      <c r="E1385" s="31"/>
      <c r="F1385" s="31"/>
      <c r="G1385" s="31"/>
      <c r="H1385" s="31"/>
    </row>
    <row r="1386" spans="3:8" ht="12.75">
      <c r="C1386" s="31"/>
      <c r="D1386" s="31"/>
      <c r="E1386" s="31"/>
      <c r="F1386" s="31"/>
      <c r="G1386" s="31"/>
      <c r="H1386" s="31"/>
    </row>
    <row r="1387" spans="3:8" ht="12.75">
      <c r="C1387" s="31"/>
      <c r="D1387" s="31"/>
      <c r="E1387" s="31"/>
      <c r="F1387" s="31"/>
      <c r="G1387" s="31"/>
      <c r="H1387" s="31"/>
    </row>
    <row r="1388" spans="3:8" ht="12.75">
      <c r="C1388" s="31"/>
      <c r="D1388" s="31"/>
      <c r="E1388" s="31"/>
      <c r="F1388" s="31"/>
      <c r="G1388" s="31"/>
      <c r="H1388" s="31"/>
    </row>
    <row r="1389" spans="3:8" ht="12.75">
      <c r="C1389" s="31"/>
      <c r="D1389" s="31"/>
      <c r="E1389" s="31"/>
      <c r="F1389" s="31"/>
      <c r="G1389" s="31"/>
      <c r="H1389" s="31"/>
    </row>
    <row r="1390" spans="3:8" ht="12.75">
      <c r="C1390" s="31"/>
      <c r="D1390" s="31"/>
      <c r="E1390" s="31"/>
      <c r="F1390" s="31"/>
      <c r="G1390" s="31"/>
      <c r="H1390" s="31"/>
    </row>
    <row r="1391" spans="3:8" ht="12.75">
      <c r="C1391" s="31"/>
      <c r="D1391" s="31"/>
      <c r="E1391" s="31"/>
      <c r="F1391" s="31"/>
      <c r="G1391" s="31"/>
      <c r="H1391" s="31"/>
    </row>
    <row r="1392" spans="3:8" ht="12.75">
      <c r="C1392" s="31"/>
      <c r="D1392" s="31"/>
      <c r="E1392" s="31"/>
      <c r="F1392" s="31"/>
      <c r="G1392" s="31"/>
      <c r="H1392" s="31"/>
    </row>
    <row r="1393" spans="3:8" ht="12.75">
      <c r="C1393" s="31"/>
      <c r="D1393" s="31"/>
      <c r="E1393" s="31"/>
      <c r="F1393" s="31"/>
      <c r="G1393" s="31"/>
      <c r="H1393" s="31"/>
    </row>
    <row r="1394" spans="3:8" ht="12.75">
      <c r="C1394" s="31"/>
      <c r="D1394" s="31"/>
      <c r="E1394" s="31"/>
      <c r="F1394" s="31"/>
      <c r="G1394" s="31"/>
      <c r="H1394" s="31"/>
    </row>
    <row r="1395" spans="3:8" ht="12.75">
      <c r="C1395" s="31"/>
      <c r="D1395" s="31"/>
      <c r="E1395" s="31"/>
      <c r="F1395" s="31"/>
      <c r="G1395" s="31"/>
      <c r="H1395" s="31"/>
    </row>
    <row r="1396" spans="3:8" ht="12.75">
      <c r="C1396" s="31"/>
      <c r="D1396" s="31"/>
      <c r="E1396" s="31"/>
      <c r="F1396" s="31"/>
      <c r="G1396" s="31"/>
      <c r="H1396" s="31"/>
    </row>
    <row r="1397" spans="3:8" ht="12.75">
      <c r="C1397" s="31"/>
      <c r="D1397" s="31"/>
      <c r="E1397" s="31"/>
      <c r="F1397" s="31"/>
      <c r="G1397" s="31"/>
      <c r="H1397" s="31"/>
    </row>
    <row r="1398" spans="3:8" ht="12.75">
      <c r="C1398" s="31"/>
      <c r="D1398" s="31"/>
      <c r="E1398" s="31"/>
      <c r="F1398" s="31"/>
      <c r="G1398" s="31"/>
      <c r="H1398" s="31"/>
    </row>
    <row r="1399" spans="3:8" ht="12.75">
      <c r="C1399" s="31"/>
      <c r="D1399" s="31"/>
      <c r="E1399" s="31"/>
      <c r="F1399" s="31"/>
      <c r="G1399" s="31"/>
      <c r="H1399" s="31"/>
    </row>
    <row r="1400" spans="3:8" ht="12.75">
      <c r="C1400" s="31"/>
      <c r="D1400" s="31"/>
      <c r="E1400" s="31"/>
      <c r="F1400" s="31"/>
      <c r="G1400" s="31"/>
      <c r="H1400" s="31"/>
    </row>
    <row r="1401" spans="3:8" ht="12.75">
      <c r="C1401" s="31"/>
      <c r="D1401" s="31"/>
      <c r="E1401" s="31"/>
      <c r="F1401" s="31"/>
      <c r="G1401" s="31"/>
      <c r="H1401" s="31"/>
    </row>
    <row r="1402" spans="3:8" ht="12.75">
      <c r="C1402" s="31"/>
      <c r="D1402" s="31"/>
      <c r="E1402" s="31"/>
      <c r="F1402" s="31"/>
      <c r="G1402" s="31"/>
      <c r="H1402" s="31"/>
    </row>
    <row r="1403" spans="3:8" ht="12.75">
      <c r="C1403" s="31"/>
      <c r="D1403" s="31"/>
      <c r="E1403" s="31"/>
      <c r="F1403" s="31"/>
      <c r="G1403" s="31"/>
      <c r="H1403" s="31"/>
    </row>
    <row r="1404" spans="3:8" ht="12.75">
      <c r="C1404" s="31"/>
      <c r="D1404" s="31"/>
      <c r="E1404" s="31"/>
      <c r="F1404" s="31"/>
      <c r="G1404" s="31"/>
      <c r="H1404" s="31"/>
    </row>
    <row r="1405" spans="3:8" ht="12.75">
      <c r="C1405" s="31"/>
      <c r="D1405" s="31"/>
      <c r="E1405" s="31"/>
      <c r="F1405" s="31"/>
      <c r="G1405" s="31"/>
      <c r="H1405" s="31"/>
    </row>
    <row r="1406" spans="3:8" ht="12.75">
      <c r="C1406" s="31"/>
      <c r="D1406" s="31"/>
      <c r="E1406" s="31"/>
      <c r="F1406" s="31"/>
      <c r="G1406" s="31"/>
      <c r="H1406" s="31"/>
    </row>
    <row r="1407" spans="3:8" ht="12.75">
      <c r="C1407" s="31"/>
      <c r="D1407" s="31"/>
      <c r="E1407" s="31"/>
      <c r="F1407" s="31"/>
      <c r="G1407" s="31"/>
      <c r="H1407" s="31"/>
    </row>
    <row r="1408" spans="3:8" ht="12.75">
      <c r="C1408" s="31"/>
      <c r="D1408" s="31"/>
      <c r="E1408" s="31"/>
      <c r="F1408" s="31"/>
      <c r="G1408" s="31"/>
      <c r="H1408" s="31"/>
    </row>
    <row r="1409" spans="3:8" ht="12.75">
      <c r="C1409" s="31"/>
      <c r="D1409" s="31"/>
      <c r="E1409" s="31"/>
      <c r="F1409" s="31"/>
      <c r="G1409" s="31"/>
      <c r="H1409" s="31"/>
    </row>
    <row r="1410" spans="3:8" ht="12.75">
      <c r="C1410" s="31"/>
      <c r="D1410" s="31"/>
      <c r="E1410" s="31"/>
      <c r="F1410" s="31"/>
      <c r="G1410" s="31"/>
      <c r="H1410" s="31"/>
    </row>
    <row r="1411" spans="3:8" ht="12.75">
      <c r="C1411" s="31"/>
      <c r="D1411" s="31"/>
      <c r="E1411" s="31"/>
      <c r="F1411" s="31"/>
      <c r="G1411" s="31"/>
      <c r="H1411" s="31"/>
    </row>
    <row r="1412" spans="3:8" ht="12.75">
      <c r="C1412" s="31"/>
      <c r="D1412" s="31"/>
      <c r="E1412" s="31"/>
      <c r="F1412" s="31"/>
      <c r="G1412" s="31"/>
      <c r="H1412" s="31"/>
    </row>
    <row r="1413" spans="3:8" ht="12.75">
      <c r="C1413" s="31"/>
      <c r="D1413" s="31"/>
      <c r="E1413" s="31"/>
      <c r="F1413" s="31"/>
      <c r="G1413" s="31"/>
      <c r="H1413" s="31"/>
    </row>
    <row r="1414" spans="3:8" ht="12.75">
      <c r="C1414" s="31"/>
      <c r="D1414" s="31"/>
      <c r="E1414" s="31"/>
      <c r="F1414" s="31"/>
      <c r="G1414" s="31"/>
      <c r="H1414" s="31"/>
    </row>
    <row r="1415" spans="3:8" ht="12.75">
      <c r="C1415" s="31"/>
      <c r="D1415" s="31"/>
      <c r="E1415" s="31"/>
      <c r="F1415" s="31"/>
      <c r="G1415" s="31"/>
      <c r="H1415" s="31"/>
    </row>
    <row r="1416" spans="3:8" ht="12.75">
      <c r="C1416" s="31"/>
      <c r="D1416" s="31"/>
      <c r="E1416" s="31"/>
      <c r="F1416" s="31"/>
      <c r="G1416" s="31"/>
      <c r="H1416" s="31"/>
    </row>
    <row r="1417" spans="3:8" ht="12.75">
      <c r="C1417" s="31"/>
      <c r="D1417" s="31"/>
      <c r="E1417" s="31"/>
      <c r="F1417" s="31"/>
      <c r="G1417" s="31"/>
      <c r="H1417" s="31"/>
    </row>
    <row r="1418" spans="3:8" ht="12.75">
      <c r="C1418" s="31"/>
      <c r="D1418" s="31"/>
      <c r="E1418" s="31"/>
      <c r="F1418" s="31"/>
      <c r="G1418" s="31"/>
      <c r="H1418" s="31"/>
    </row>
    <row r="1419" spans="3:8" ht="12.75">
      <c r="C1419" s="31"/>
      <c r="D1419" s="31"/>
      <c r="E1419" s="31"/>
      <c r="F1419" s="31"/>
      <c r="G1419" s="31"/>
      <c r="H1419" s="31"/>
    </row>
    <row r="1420" spans="3:8" ht="12.75">
      <c r="C1420" s="31"/>
      <c r="D1420" s="31"/>
      <c r="E1420" s="31"/>
      <c r="F1420" s="31"/>
      <c r="G1420" s="31"/>
      <c r="H1420" s="31"/>
    </row>
    <row r="1421" spans="3:8" ht="12.75">
      <c r="C1421" s="31"/>
      <c r="D1421" s="31"/>
      <c r="E1421" s="31"/>
      <c r="F1421" s="31"/>
      <c r="G1421" s="31"/>
      <c r="H1421" s="31"/>
    </row>
    <row r="1422" spans="3:8" ht="12.75">
      <c r="C1422" s="31"/>
      <c r="D1422" s="31"/>
      <c r="E1422" s="31"/>
      <c r="F1422" s="31"/>
      <c r="G1422" s="31"/>
      <c r="H1422" s="31"/>
    </row>
    <row r="1423" spans="3:8" ht="12.75">
      <c r="C1423" s="31"/>
      <c r="D1423" s="31"/>
      <c r="E1423" s="31"/>
      <c r="F1423" s="31"/>
      <c r="G1423" s="31"/>
      <c r="H1423" s="31"/>
    </row>
    <row r="1424" spans="3:8" ht="12.75">
      <c r="C1424" s="31"/>
      <c r="D1424" s="31"/>
      <c r="E1424" s="31"/>
      <c r="F1424" s="31"/>
      <c r="G1424" s="31"/>
      <c r="H1424" s="31"/>
    </row>
    <row r="1425" spans="3:8" ht="12.75">
      <c r="C1425" s="31"/>
      <c r="D1425" s="31"/>
      <c r="E1425" s="31"/>
      <c r="F1425" s="31"/>
      <c r="G1425" s="31"/>
      <c r="H1425" s="31"/>
    </row>
    <row r="1426" spans="3:8" ht="12.75">
      <c r="C1426" s="31"/>
      <c r="D1426" s="31"/>
      <c r="E1426" s="31"/>
      <c r="F1426" s="31"/>
      <c r="G1426" s="31"/>
      <c r="H1426" s="31"/>
    </row>
    <row r="1427" spans="3:8" ht="12.75">
      <c r="C1427" s="31"/>
      <c r="D1427" s="31"/>
      <c r="E1427" s="31"/>
      <c r="F1427" s="31"/>
      <c r="G1427" s="31"/>
      <c r="H1427" s="31"/>
    </row>
    <row r="1428" spans="3:8" ht="12.75">
      <c r="C1428" s="31"/>
      <c r="D1428" s="31"/>
      <c r="E1428" s="31"/>
      <c r="F1428" s="31"/>
      <c r="G1428" s="31"/>
      <c r="H1428" s="31"/>
    </row>
    <row r="1429" spans="3:8" ht="12.75">
      <c r="C1429" s="31"/>
      <c r="D1429" s="31"/>
      <c r="E1429" s="31"/>
      <c r="F1429" s="31"/>
      <c r="G1429" s="31"/>
      <c r="H1429" s="31"/>
    </row>
    <row r="1430" spans="3:8" ht="12.75">
      <c r="C1430" s="31"/>
      <c r="D1430" s="31"/>
      <c r="E1430" s="31"/>
      <c r="F1430" s="31"/>
      <c r="G1430" s="31"/>
      <c r="H1430" s="31"/>
    </row>
    <row r="1431" spans="3:8" ht="12.75">
      <c r="C1431" s="31"/>
      <c r="D1431" s="31"/>
      <c r="E1431" s="31"/>
      <c r="F1431" s="31"/>
      <c r="G1431" s="31"/>
      <c r="H1431" s="31"/>
    </row>
    <row r="1432" spans="3:8" ht="12.75">
      <c r="C1432" s="31"/>
      <c r="D1432" s="31"/>
      <c r="E1432" s="31"/>
      <c r="F1432" s="31"/>
      <c r="G1432" s="31"/>
      <c r="H1432" s="31"/>
    </row>
    <row r="1433" spans="3:8" ht="12.75">
      <c r="C1433" s="31"/>
      <c r="D1433" s="31"/>
      <c r="E1433" s="31"/>
      <c r="F1433" s="31"/>
      <c r="G1433" s="31"/>
      <c r="H1433" s="31"/>
    </row>
    <row r="1434" spans="3:8" ht="12.75">
      <c r="C1434" s="31"/>
      <c r="D1434" s="31"/>
      <c r="E1434" s="31"/>
      <c r="F1434" s="31"/>
      <c r="G1434" s="31"/>
      <c r="H1434" s="31"/>
    </row>
    <row r="1435" spans="3:8" ht="12.75">
      <c r="C1435" s="31"/>
      <c r="D1435" s="31"/>
      <c r="E1435" s="31"/>
      <c r="F1435" s="31"/>
      <c r="G1435" s="31"/>
      <c r="H1435" s="31"/>
    </row>
    <row r="1436" spans="3:8" ht="12.75">
      <c r="C1436" s="31"/>
      <c r="D1436" s="31"/>
      <c r="E1436" s="31"/>
      <c r="F1436" s="31"/>
      <c r="G1436" s="31"/>
      <c r="H1436" s="31"/>
    </row>
    <row r="1437" spans="3:8" ht="12.75">
      <c r="C1437" s="31"/>
      <c r="D1437" s="31"/>
      <c r="E1437" s="31"/>
      <c r="F1437" s="31"/>
      <c r="G1437" s="31"/>
      <c r="H1437" s="31"/>
    </row>
    <row r="1438" spans="3:8" ht="12.75">
      <c r="C1438" s="31"/>
      <c r="D1438" s="31"/>
      <c r="E1438" s="31"/>
      <c r="F1438" s="31"/>
      <c r="G1438" s="31"/>
      <c r="H1438" s="31"/>
    </row>
    <row r="1439" spans="3:8" ht="12.75">
      <c r="C1439" s="31"/>
      <c r="D1439" s="31"/>
      <c r="E1439" s="31"/>
      <c r="F1439" s="31"/>
      <c r="G1439" s="31"/>
      <c r="H1439" s="31"/>
    </row>
    <row r="1440" spans="3:8" ht="12.75">
      <c r="C1440" s="31"/>
      <c r="D1440" s="31"/>
      <c r="E1440" s="31"/>
      <c r="F1440" s="31"/>
      <c r="G1440" s="31"/>
      <c r="H1440" s="31"/>
    </row>
    <row r="1441" spans="3:8" ht="12.75">
      <c r="C1441" s="31"/>
      <c r="D1441" s="31"/>
      <c r="E1441" s="31"/>
      <c r="F1441" s="31"/>
      <c r="G1441" s="31"/>
      <c r="H1441" s="31"/>
    </row>
    <row r="1442" spans="3:8" ht="12.75">
      <c r="C1442" s="31"/>
      <c r="D1442" s="31"/>
      <c r="E1442" s="31"/>
      <c r="F1442" s="31"/>
      <c r="G1442" s="31"/>
      <c r="H1442" s="31"/>
    </row>
    <row r="1443" spans="3:8" ht="12.75">
      <c r="C1443" s="31"/>
      <c r="D1443" s="31"/>
      <c r="E1443" s="31"/>
      <c r="F1443" s="31"/>
      <c r="G1443" s="31"/>
      <c r="H1443" s="31"/>
    </row>
    <row r="1444" spans="3:8" ht="12.75">
      <c r="C1444" s="31"/>
      <c r="D1444" s="31"/>
      <c r="E1444" s="31"/>
      <c r="F1444" s="31"/>
      <c r="G1444" s="31"/>
      <c r="H1444" s="31"/>
    </row>
    <row r="1445" spans="3:8" ht="12.75">
      <c r="C1445" s="31"/>
      <c r="D1445" s="31"/>
      <c r="E1445" s="31"/>
      <c r="F1445" s="31"/>
      <c r="G1445" s="31"/>
      <c r="H1445" s="31"/>
    </row>
    <row r="1446" spans="3:8" ht="12.75">
      <c r="C1446" s="31"/>
      <c r="D1446" s="31"/>
      <c r="E1446" s="31"/>
      <c r="F1446" s="31"/>
      <c r="G1446" s="31"/>
      <c r="H1446" s="31"/>
    </row>
    <row r="1447" spans="3:8" ht="12.75">
      <c r="C1447" s="31"/>
      <c r="D1447" s="31"/>
      <c r="E1447" s="31"/>
      <c r="F1447" s="31"/>
      <c r="G1447" s="31"/>
      <c r="H1447" s="31"/>
    </row>
    <row r="1448" spans="3:8" ht="12.75">
      <c r="C1448" s="31"/>
      <c r="D1448" s="31"/>
      <c r="E1448" s="31"/>
      <c r="F1448" s="31"/>
      <c r="G1448" s="31"/>
      <c r="H1448" s="31"/>
    </row>
    <row r="1449" spans="3:8" ht="12.75">
      <c r="C1449" s="31"/>
      <c r="D1449" s="31"/>
      <c r="E1449" s="31"/>
      <c r="F1449" s="31"/>
      <c r="G1449" s="31"/>
      <c r="H1449" s="31"/>
    </row>
    <row r="1450" spans="3:8" ht="12.75">
      <c r="C1450" s="31"/>
      <c r="D1450" s="31"/>
      <c r="E1450" s="31"/>
      <c r="F1450" s="31"/>
      <c r="G1450" s="31"/>
      <c r="H1450" s="31"/>
    </row>
    <row r="1451" spans="3:8" ht="12.75">
      <c r="C1451" s="31"/>
      <c r="D1451" s="31"/>
      <c r="E1451" s="31"/>
      <c r="F1451" s="31"/>
      <c r="G1451" s="31"/>
      <c r="H1451" s="31"/>
    </row>
    <row r="1452" spans="3:8" ht="12.75">
      <c r="C1452" s="31"/>
      <c r="D1452" s="31"/>
      <c r="E1452" s="31"/>
      <c r="F1452" s="31"/>
      <c r="G1452" s="31"/>
      <c r="H1452" s="31"/>
    </row>
    <row r="1453" spans="3:8" ht="12.75">
      <c r="C1453" s="31"/>
      <c r="D1453" s="31"/>
      <c r="E1453" s="31"/>
      <c r="F1453" s="31"/>
      <c r="G1453" s="31"/>
      <c r="H1453" s="31"/>
    </row>
    <row r="1454" spans="3:8" ht="12.75">
      <c r="C1454" s="31"/>
      <c r="D1454" s="31"/>
      <c r="E1454" s="31"/>
      <c r="F1454" s="31"/>
      <c r="G1454" s="31"/>
      <c r="H1454" s="31"/>
    </row>
    <row r="1455" spans="3:8" ht="12.75">
      <c r="C1455" s="31"/>
      <c r="D1455" s="31"/>
      <c r="E1455" s="31"/>
      <c r="F1455" s="31"/>
      <c r="G1455" s="31"/>
      <c r="H1455" s="31"/>
    </row>
    <row r="1456" spans="3:8" ht="12.75">
      <c r="C1456" s="31"/>
      <c r="D1456" s="31"/>
      <c r="E1456" s="31"/>
      <c r="F1456" s="31"/>
      <c r="G1456" s="31"/>
      <c r="H1456" s="31"/>
    </row>
    <row r="1457" spans="3:8" ht="12.75">
      <c r="C1457" s="31"/>
      <c r="D1457" s="31"/>
      <c r="E1457" s="31"/>
      <c r="F1457" s="31"/>
      <c r="G1457" s="31"/>
      <c r="H1457" s="31"/>
    </row>
    <row r="1458" spans="3:8" ht="12.75">
      <c r="C1458" s="31"/>
      <c r="D1458" s="31"/>
      <c r="E1458" s="31"/>
      <c r="F1458" s="31"/>
      <c r="G1458" s="31"/>
      <c r="H1458" s="31"/>
    </row>
    <row r="1459" spans="3:8" ht="12.75">
      <c r="C1459" s="31"/>
      <c r="D1459" s="31"/>
      <c r="E1459" s="31"/>
      <c r="F1459" s="31"/>
      <c r="G1459" s="31"/>
      <c r="H1459" s="31"/>
    </row>
    <row r="1460" spans="3:8" ht="12.75">
      <c r="C1460" s="31"/>
      <c r="D1460" s="31"/>
      <c r="E1460" s="31"/>
      <c r="F1460" s="31"/>
      <c r="G1460" s="31"/>
      <c r="H1460" s="31"/>
    </row>
    <row r="1461" spans="3:8" ht="12.75">
      <c r="C1461" s="31"/>
      <c r="D1461" s="31"/>
      <c r="E1461" s="31"/>
      <c r="F1461" s="31"/>
      <c r="G1461" s="31"/>
      <c r="H1461" s="31"/>
    </row>
    <row r="1462" spans="3:8" ht="12.75">
      <c r="C1462" s="31"/>
      <c r="D1462" s="31"/>
      <c r="E1462" s="31"/>
      <c r="F1462" s="31"/>
      <c r="G1462" s="31"/>
      <c r="H1462" s="31"/>
    </row>
    <row r="1463" spans="3:8" ht="12.75">
      <c r="C1463" s="31"/>
      <c r="D1463" s="31"/>
      <c r="E1463" s="31"/>
      <c r="F1463" s="31"/>
      <c r="G1463" s="31"/>
      <c r="H1463" s="31"/>
    </row>
    <row r="1464" spans="3:8" ht="12.75">
      <c r="C1464" s="31"/>
      <c r="D1464" s="31"/>
      <c r="E1464" s="31"/>
      <c r="F1464" s="31"/>
      <c r="G1464" s="31"/>
      <c r="H1464" s="31"/>
    </row>
    <row r="1465" spans="3:8" ht="12.75">
      <c r="C1465" s="31"/>
      <c r="D1465" s="31"/>
      <c r="E1465" s="31"/>
      <c r="F1465" s="31"/>
      <c r="G1465" s="31"/>
      <c r="H1465" s="31"/>
    </row>
    <row r="1466" spans="3:8" ht="12.75">
      <c r="C1466" s="31"/>
      <c r="D1466" s="31"/>
      <c r="E1466" s="31"/>
      <c r="F1466" s="31"/>
      <c r="G1466" s="31"/>
      <c r="H1466" s="31"/>
    </row>
    <row r="1467" spans="3:8" ht="12.75">
      <c r="C1467" s="31"/>
      <c r="D1467" s="31"/>
      <c r="E1467" s="31"/>
      <c r="F1467" s="31"/>
      <c r="G1467" s="31"/>
      <c r="H1467" s="31"/>
    </row>
    <row r="1468" spans="3:8" ht="12.75">
      <c r="C1468" s="31"/>
      <c r="D1468" s="31"/>
      <c r="E1468" s="31"/>
      <c r="F1468" s="31"/>
      <c r="G1468" s="31"/>
      <c r="H1468" s="31"/>
    </row>
    <row r="1469" spans="3:8" ht="12.75">
      <c r="C1469" s="31"/>
      <c r="D1469" s="31"/>
      <c r="E1469" s="31"/>
      <c r="F1469" s="31"/>
      <c r="G1469" s="31"/>
      <c r="H1469" s="31"/>
    </row>
    <row r="1470" spans="3:8" ht="12.75">
      <c r="C1470" s="31"/>
      <c r="D1470" s="31"/>
      <c r="E1470" s="31"/>
      <c r="F1470" s="31"/>
      <c r="G1470" s="31"/>
      <c r="H1470" s="31"/>
    </row>
    <row r="1471" spans="3:8" ht="12.75">
      <c r="C1471" s="31"/>
      <c r="D1471" s="31"/>
      <c r="E1471" s="31"/>
      <c r="F1471" s="31"/>
      <c r="G1471" s="31"/>
      <c r="H1471" s="31"/>
    </row>
    <row r="1472" spans="3:8" ht="12.75">
      <c r="C1472" s="31"/>
      <c r="D1472" s="31"/>
      <c r="E1472" s="31"/>
      <c r="F1472" s="31"/>
      <c r="G1472" s="31"/>
      <c r="H1472" s="31"/>
    </row>
    <row r="1473" spans="3:8" ht="12.75">
      <c r="C1473" s="31"/>
      <c r="D1473" s="31"/>
      <c r="E1473" s="31"/>
      <c r="F1473" s="31"/>
      <c r="G1473" s="31"/>
      <c r="H1473" s="31"/>
    </row>
    <row r="1474" spans="3:8" ht="12.75">
      <c r="C1474" s="31"/>
      <c r="D1474" s="31"/>
      <c r="E1474" s="31"/>
      <c r="F1474" s="31"/>
      <c r="G1474" s="31"/>
      <c r="H1474" s="31"/>
    </row>
    <row r="1475" spans="3:8" ht="12.75">
      <c r="C1475" s="31"/>
      <c r="D1475" s="31"/>
      <c r="E1475" s="31"/>
      <c r="F1475" s="31"/>
      <c r="G1475" s="31"/>
      <c r="H1475" s="31"/>
    </row>
    <row r="1476" spans="3:8" ht="12.75">
      <c r="C1476" s="31"/>
      <c r="D1476" s="31"/>
      <c r="E1476" s="31"/>
      <c r="F1476" s="31"/>
      <c r="G1476" s="31"/>
      <c r="H1476" s="31"/>
    </row>
    <row r="1477" spans="3:8" ht="12.75">
      <c r="C1477" s="31"/>
      <c r="D1477" s="31"/>
      <c r="E1477" s="31"/>
      <c r="F1477" s="31"/>
      <c r="G1477" s="31"/>
      <c r="H1477" s="31"/>
    </row>
    <row r="1478" spans="3:8" ht="12.75">
      <c r="C1478" s="31"/>
      <c r="D1478" s="31"/>
      <c r="E1478" s="31"/>
      <c r="F1478" s="31"/>
      <c r="G1478" s="31"/>
      <c r="H1478" s="31"/>
    </row>
    <row r="1479" spans="3:8" ht="12.75">
      <c r="C1479" s="31"/>
      <c r="D1479" s="31"/>
      <c r="E1479" s="31"/>
      <c r="F1479" s="31"/>
      <c r="G1479" s="31"/>
      <c r="H1479" s="31"/>
    </row>
    <row r="1480" spans="3:8" ht="12.75">
      <c r="C1480" s="31"/>
      <c r="D1480" s="31"/>
      <c r="E1480" s="31"/>
      <c r="F1480" s="31"/>
      <c r="G1480" s="31"/>
      <c r="H1480" s="31"/>
    </row>
    <row r="1481" spans="3:8" ht="12.75">
      <c r="C1481" s="31"/>
      <c r="D1481" s="31"/>
      <c r="E1481" s="31"/>
      <c r="F1481" s="31"/>
      <c r="G1481" s="31"/>
      <c r="H1481" s="31"/>
    </row>
    <row r="1482" spans="3:8" ht="12.75">
      <c r="C1482" s="31"/>
      <c r="D1482" s="31"/>
      <c r="E1482" s="31"/>
      <c r="F1482" s="31"/>
      <c r="G1482" s="31"/>
      <c r="H1482" s="31"/>
    </row>
    <row r="1483" spans="3:8" ht="12.75">
      <c r="C1483" s="31"/>
      <c r="D1483" s="31"/>
      <c r="E1483" s="31"/>
      <c r="F1483" s="31"/>
      <c r="G1483" s="31"/>
      <c r="H1483" s="31"/>
    </row>
    <row r="1484" spans="3:8" ht="12.75">
      <c r="C1484" s="31"/>
      <c r="D1484" s="31"/>
      <c r="E1484" s="31"/>
      <c r="F1484" s="31"/>
      <c r="G1484" s="31"/>
      <c r="H1484" s="31"/>
    </row>
    <row r="1485" spans="3:8" ht="12.75">
      <c r="C1485" s="31"/>
      <c r="D1485" s="31"/>
      <c r="E1485" s="31"/>
      <c r="F1485" s="31"/>
      <c r="G1485" s="31"/>
      <c r="H1485" s="31"/>
    </row>
    <row r="1486" spans="3:8" ht="12.75">
      <c r="C1486" s="31"/>
      <c r="D1486" s="31"/>
      <c r="E1486" s="31"/>
      <c r="F1486" s="31"/>
      <c r="G1486" s="31"/>
      <c r="H1486" s="31"/>
    </row>
    <row r="1487" spans="3:8" ht="12.75">
      <c r="C1487" s="31"/>
      <c r="D1487" s="31"/>
      <c r="E1487" s="31"/>
      <c r="F1487" s="31"/>
      <c r="G1487" s="31"/>
      <c r="H1487" s="31"/>
    </row>
    <row r="1488" spans="3:8" ht="12.75">
      <c r="C1488" s="31"/>
      <c r="D1488" s="31"/>
      <c r="E1488" s="31"/>
      <c r="F1488" s="31"/>
      <c r="G1488" s="31"/>
      <c r="H1488" s="31"/>
    </row>
    <row r="1489" spans="3:8" ht="12.75">
      <c r="C1489" s="31"/>
      <c r="D1489" s="31"/>
      <c r="E1489" s="31"/>
      <c r="F1489" s="31"/>
      <c r="G1489" s="31"/>
      <c r="H1489" s="31"/>
    </row>
    <row r="1490" spans="3:8" ht="12.75">
      <c r="C1490" s="31"/>
      <c r="D1490" s="31"/>
      <c r="E1490" s="31"/>
      <c r="F1490" s="31"/>
      <c r="G1490" s="31"/>
      <c r="H1490" s="31"/>
    </row>
    <row r="1491" spans="3:8" ht="12.75">
      <c r="C1491" s="31"/>
      <c r="D1491" s="31"/>
      <c r="E1491" s="31"/>
      <c r="F1491" s="31"/>
      <c r="G1491" s="31"/>
      <c r="H1491" s="31"/>
    </row>
    <row r="1492" spans="3:8" ht="12.75">
      <c r="C1492" s="31"/>
      <c r="D1492" s="31"/>
      <c r="E1492" s="31"/>
      <c r="F1492" s="31"/>
      <c r="G1492" s="31"/>
      <c r="H1492" s="31"/>
    </row>
    <row r="1493" spans="3:8" ht="12.75">
      <c r="C1493" s="31"/>
      <c r="D1493" s="31"/>
      <c r="E1493" s="31"/>
      <c r="F1493" s="31"/>
      <c r="G1493" s="31"/>
      <c r="H1493" s="31"/>
    </row>
    <row r="1494" spans="3:8" ht="12.75">
      <c r="C1494" s="31"/>
      <c r="D1494" s="31"/>
      <c r="E1494" s="31"/>
      <c r="F1494" s="31"/>
      <c r="G1494" s="31"/>
      <c r="H1494" s="31"/>
    </row>
    <row r="1495" spans="3:8" ht="12.75">
      <c r="C1495" s="31"/>
      <c r="D1495" s="31"/>
      <c r="E1495" s="31"/>
      <c r="F1495" s="31"/>
      <c r="G1495" s="31"/>
      <c r="H1495" s="31"/>
    </row>
    <row r="1496" spans="3:8" ht="12.75">
      <c r="C1496" s="31"/>
      <c r="D1496" s="31"/>
      <c r="E1496" s="31"/>
      <c r="F1496" s="31"/>
      <c r="G1496" s="31"/>
      <c r="H1496" s="31"/>
    </row>
    <row r="1497" spans="3:8" ht="12.75">
      <c r="C1497" s="31"/>
      <c r="D1497" s="31"/>
      <c r="E1497" s="31"/>
      <c r="F1497" s="31"/>
      <c r="G1497" s="31"/>
      <c r="H1497" s="31"/>
    </row>
    <row r="1498" spans="3:8" ht="12.75">
      <c r="C1498" s="31"/>
      <c r="D1498" s="31"/>
      <c r="E1498" s="31"/>
      <c r="F1498" s="31"/>
      <c r="G1498" s="31"/>
      <c r="H1498" s="31"/>
    </row>
    <row r="1499" spans="3:8" ht="12.75">
      <c r="C1499" s="31"/>
      <c r="D1499" s="31"/>
      <c r="E1499" s="31"/>
      <c r="F1499" s="31"/>
      <c r="G1499" s="31"/>
      <c r="H1499" s="31"/>
    </row>
    <row r="1500" spans="3:8" ht="12.75">
      <c r="C1500" s="31"/>
      <c r="D1500" s="31"/>
      <c r="E1500" s="31"/>
      <c r="F1500" s="31"/>
      <c r="G1500" s="31"/>
      <c r="H1500" s="31"/>
    </row>
    <row r="1501" spans="3:8" ht="12.75">
      <c r="C1501" s="31"/>
      <c r="D1501" s="31"/>
      <c r="E1501" s="31"/>
      <c r="F1501" s="31"/>
      <c r="G1501" s="31"/>
      <c r="H1501" s="31"/>
    </row>
    <row r="1502" spans="3:8" ht="12.75">
      <c r="C1502" s="31"/>
      <c r="D1502" s="31"/>
      <c r="E1502" s="31"/>
      <c r="F1502" s="31"/>
      <c r="G1502" s="31"/>
      <c r="H1502" s="31"/>
    </row>
    <row r="1503" spans="3:8" ht="12.75">
      <c r="C1503" s="31"/>
      <c r="D1503" s="31"/>
      <c r="E1503" s="31"/>
      <c r="F1503" s="31"/>
      <c r="G1503" s="31"/>
      <c r="H1503" s="31"/>
    </row>
    <row r="1504" spans="3:8" ht="12.75">
      <c r="C1504" s="31"/>
      <c r="D1504" s="31"/>
      <c r="E1504" s="31"/>
      <c r="F1504" s="31"/>
      <c r="G1504" s="31"/>
      <c r="H1504" s="31"/>
    </row>
    <row r="1505" spans="3:8" ht="12.75">
      <c r="C1505" s="31"/>
      <c r="D1505" s="31"/>
      <c r="E1505" s="31"/>
      <c r="F1505" s="31"/>
      <c r="G1505" s="31"/>
      <c r="H1505" s="31"/>
    </row>
    <row r="1506" spans="3:8" ht="12.75">
      <c r="C1506" s="31"/>
      <c r="D1506" s="31"/>
      <c r="E1506" s="31"/>
      <c r="F1506" s="31"/>
      <c r="G1506" s="31"/>
      <c r="H1506" s="31"/>
    </row>
    <row r="1507" spans="3:8" ht="12.75">
      <c r="C1507" s="31"/>
      <c r="D1507" s="31"/>
      <c r="E1507" s="31"/>
      <c r="F1507" s="31"/>
      <c r="G1507" s="31"/>
      <c r="H1507" s="31"/>
    </row>
    <row r="1508" spans="3:8" ht="12.75">
      <c r="C1508" s="31"/>
      <c r="D1508" s="31"/>
      <c r="E1508" s="31"/>
      <c r="F1508" s="31"/>
      <c r="G1508" s="31"/>
      <c r="H1508" s="31"/>
    </row>
    <row r="1509" spans="3:8" ht="12.75">
      <c r="C1509" s="31"/>
      <c r="D1509" s="31"/>
      <c r="E1509" s="31"/>
      <c r="F1509" s="31"/>
      <c r="G1509" s="31"/>
      <c r="H1509" s="31"/>
    </row>
    <row r="1510" spans="3:8" ht="12.75">
      <c r="C1510" s="31"/>
      <c r="D1510" s="31"/>
      <c r="E1510" s="31"/>
      <c r="F1510" s="31"/>
      <c r="G1510" s="31"/>
      <c r="H1510" s="31"/>
    </row>
    <row r="1511" spans="3:8" ht="12.75">
      <c r="C1511" s="31"/>
      <c r="D1511" s="31"/>
      <c r="E1511" s="31"/>
      <c r="F1511" s="31"/>
      <c r="G1511" s="31"/>
      <c r="H1511" s="31"/>
    </row>
    <row r="1512" spans="3:8" ht="12.75">
      <c r="C1512" s="31"/>
      <c r="D1512" s="31"/>
      <c r="E1512" s="31"/>
      <c r="F1512" s="31"/>
      <c r="G1512" s="31"/>
      <c r="H1512" s="31"/>
    </row>
    <row r="1513" spans="3:8" ht="12.75">
      <c r="C1513" s="31"/>
      <c r="D1513" s="31"/>
      <c r="E1513" s="31"/>
      <c r="F1513" s="31"/>
      <c r="G1513" s="31"/>
      <c r="H1513" s="31"/>
    </row>
    <row r="1514" spans="3:8" ht="12.75">
      <c r="C1514" s="31"/>
      <c r="D1514" s="31"/>
      <c r="E1514" s="31"/>
      <c r="F1514" s="31"/>
      <c r="G1514" s="31"/>
      <c r="H1514" s="31"/>
    </row>
    <row r="1515" spans="3:8" ht="12.75">
      <c r="C1515" s="31"/>
      <c r="D1515" s="31"/>
      <c r="E1515" s="31"/>
      <c r="F1515" s="31"/>
      <c r="G1515" s="31"/>
      <c r="H1515" s="31"/>
    </row>
    <row r="1516" spans="3:8" ht="12.75">
      <c r="C1516" s="31"/>
      <c r="D1516" s="31"/>
      <c r="E1516" s="31"/>
      <c r="F1516" s="31"/>
      <c r="G1516" s="31"/>
      <c r="H1516" s="31"/>
    </row>
    <row r="1517" spans="3:8" ht="12.75">
      <c r="C1517" s="31"/>
      <c r="D1517" s="31"/>
      <c r="E1517" s="31"/>
      <c r="F1517" s="31"/>
      <c r="G1517" s="31"/>
      <c r="H1517" s="31"/>
    </row>
    <row r="1518" spans="3:8" ht="12.75">
      <c r="C1518" s="31"/>
      <c r="D1518" s="31"/>
      <c r="E1518" s="31"/>
      <c r="F1518" s="31"/>
      <c r="G1518" s="31"/>
      <c r="H1518" s="31"/>
    </row>
    <row r="1519" spans="3:8" ht="12.75">
      <c r="C1519" s="31"/>
      <c r="D1519" s="31"/>
      <c r="E1519" s="31"/>
      <c r="F1519" s="31"/>
      <c r="G1519" s="31"/>
      <c r="H1519" s="31"/>
    </row>
    <row r="1520" spans="3:8" ht="12.75">
      <c r="C1520" s="31"/>
      <c r="D1520" s="31"/>
      <c r="E1520" s="31"/>
      <c r="F1520" s="31"/>
      <c r="G1520" s="31"/>
      <c r="H1520" s="31"/>
    </row>
    <row r="1521" spans="3:8" ht="12.75">
      <c r="C1521" s="31"/>
      <c r="D1521" s="31"/>
      <c r="E1521" s="31"/>
      <c r="F1521" s="31"/>
      <c r="G1521" s="31"/>
      <c r="H1521" s="31"/>
    </row>
    <row r="1522" spans="3:8" ht="12.75">
      <c r="C1522" s="31"/>
      <c r="D1522" s="31"/>
      <c r="E1522" s="31"/>
      <c r="F1522" s="31"/>
      <c r="G1522" s="31"/>
      <c r="H1522" s="31"/>
    </row>
    <row r="1523" spans="3:8" ht="12.75">
      <c r="C1523" s="31"/>
      <c r="D1523" s="31"/>
      <c r="E1523" s="31"/>
      <c r="F1523" s="31"/>
      <c r="G1523" s="31"/>
      <c r="H1523" s="31"/>
    </row>
    <row r="1524" spans="3:8" ht="12.75">
      <c r="C1524" s="31"/>
      <c r="D1524" s="31"/>
      <c r="E1524" s="31"/>
      <c r="F1524" s="31"/>
      <c r="G1524" s="31"/>
      <c r="H1524" s="31"/>
    </row>
    <row r="1525" spans="3:8" ht="12.75">
      <c r="C1525" s="31"/>
      <c r="D1525" s="31"/>
      <c r="E1525" s="31"/>
      <c r="F1525" s="31"/>
      <c r="G1525" s="31"/>
      <c r="H1525" s="31"/>
    </row>
    <row r="1526" spans="3:8" ht="12.75">
      <c r="C1526" s="31"/>
      <c r="D1526" s="31"/>
      <c r="E1526" s="31"/>
      <c r="F1526" s="31"/>
      <c r="G1526" s="31"/>
      <c r="H1526" s="31"/>
    </row>
    <row r="1527" spans="3:8" ht="12.75">
      <c r="C1527" s="31"/>
      <c r="D1527" s="31"/>
      <c r="E1527" s="31"/>
      <c r="F1527" s="31"/>
      <c r="G1527" s="31"/>
      <c r="H1527" s="31"/>
    </row>
    <row r="1528" spans="3:8" ht="12.75">
      <c r="C1528" s="31"/>
      <c r="D1528" s="31"/>
      <c r="E1528" s="31"/>
      <c r="F1528" s="31"/>
      <c r="G1528" s="31"/>
      <c r="H1528" s="31"/>
    </row>
    <row r="1529" spans="3:8" ht="12.75">
      <c r="C1529" s="31"/>
      <c r="D1529" s="31"/>
      <c r="E1529" s="31"/>
      <c r="F1529" s="31"/>
      <c r="G1529" s="31"/>
      <c r="H1529" s="31"/>
    </row>
    <row r="1530" spans="3:8" ht="12.75">
      <c r="C1530" s="31"/>
      <c r="D1530" s="31"/>
      <c r="E1530" s="31"/>
      <c r="F1530" s="31"/>
      <c r="G1530" s="31"/>
      <c r="H1530" s="31"/>
    </row>
    <row r="1531" spans="3:8" ht="12.75">
      <c r="C1531" s="31"/>
      <c r="D1531" s="31"/>
      <c r="E1531" s="31"/>
      <c r="F1531" s="31"/>
      <c r="G1531" s="31"/>
      <c r="H1531" s="31"/>
    </row>
    <row r="1532" spans="3:8" ht="12.75">
      <c r="C1532" s="31"/>
      <c r="D1532" s="31"/>
      <c r="E1532" s="31"/>
      <c r="F1532" s="31"/>
      <c r="G1532" s="31"/>
      <c r="H1532" s="31"/>
    </row>
    <row r="1533" spans="3:8" ht="12.75">
      <c r="C1533" s="31"/>
      <c r="D1533" s="31"/>
      <c r="E1533" s="31"/>
      <c r="F1533" s="31"/>
      <c r="G1533" s="31"/>
      <c r="H1533" s="31"/>
    </row>
    <row r="1534" spans="3:8" ht="12.75">
      <c r="C1534" s="31"/>
      <c r="D1534" s="31"/>
      <c r="E1534" s="31"/>
      <c r="F1534" s="31"/>
      <c r="G1534" s="31"/>
      <c r="H1534" s="31"/>
    </row>
    <row r="1535" spans="3:8" ht="12.75">
      <c r="C1535" s="31"/>
      <c r="D1535" s="31"/>
      <c r="E1535" s="31"/>
      <c r="F1535" s="31"/>
      <c r="G1535" s="31"/>
      <c r="H1535" s="31"/>
    </row>
    <row r="1536" spans="3:8" ht="12.75">
      <c r="C1536" s="31"/>
      <c r="D1536" s="31"/>
      <c r="E1536" s="31"/>
      <c r="F1536" s="31"/>
      <c r="G1536" s="31"/>
      <c r="H1536" s="31"/>
    </row>
    <row r="1537" spans="3:8" ht="12.75">
      <c r="C1537" s="31"/>
      <c r="D1537" s="31"/>
      <c r="E1537" s="31"/>
      <c r="F1537" s="31"/>
      <c r="G1537" s="31"/>
      <c r="H1537" s="31"/>
    </row>
    <row r="1538" spans="3:8" ht="12.75">
      <c r="C1538" s="31"/>
      <c r="D1538" s="31"/>
      <c r="E1538" s="31"/>
      <c r="F1538" s="31"/>
      <c r="G1538" s="31"/>
      <c r="H1538" s="31"/>
    </row>
    <row r="1539" spans="3:8" ht="12.75">
      <c r="C1539" s="31"/>
      <c r="D1539" s="31"/>
      <c r="E1539" s="31"/>
      <c r="F1539" s="31"/>
      <c r="G1539" s="31"/>
      <c r="H1539" s="31"/>
    </row>
    <row r="1540" spans="3:8" ht="12.75">
      <c r="C1540" s="31"/>
      <c r="D1540" s="31"/>
      <c r="E1540" s="31"/>
      <c r="F1540" s="31"/>
      <c r="G1540" s="31"/>
      <c r="H1540" s="31"/>
    </row>
    <row r="1541" spans="3:8" ht="12.75">
      <c r="C1541" s="31"/>
      <c r="D1541" s="31"/>
      <c r="E1541" s="31"/>
      <c r="F1541" s="31"/>
      <c r="G1541" s="31"/>
      <c r="H1541" s="31"/>
    </row>
    <row r="1542" spans="3:8" ht="12.75">
      <c r="C1542" s="31"/>
      <c r="D1542" s="31"/>
      <c r="E1542" s="31"/>
      <c r="F1542" s="31"/>
      <c r="G1542" s="31"/>
      <c r="H1542" s="31"/>
    </row>
    <row r="1543" spans="3:8" ht="12.75">
      <c r="C1543" s="31"/>
      <c r="D1543" s="31"/>
      <c r="E1543" s="31"/>
      <c r="F1543" s="31"/>
      <c r="G1543" s="31"/>
      <c r="H1543" s="31"/>
    </row>
    <row r="1544" spans="3:8" ht="12.75">
      <c r="C1544" s="31"/>
      <c r="D1544" s="31"/>
      <c r="E1544" s="31"/>
      <c r="F1544" s="31"/>
      <c r="G1544" s="31"/>
      <c r="H1544" s="31"/>
    </row>
    <row r="1545" spans="3:8" ht="12.75">
      <c r="C1545" s="31"/>
      <c r="D1545" s="31"/>
      <c r="E1545" s="31"/>
      <c r="F1545" s="31"/>
      <c r="G1545" s="31"/>
      <c r="H1545" s="31"/>
    </row>
    <row r="1546" spans="3:8" ht="12.75">
      <c r="C1546" s="31"/>
      <c r="D1546" s="31"/>
      <c r="E1546" s="31"/>
      <c r="F1546" s="31"/>
      <c r="G1546" s="31"/>
      <c r="H1546" s="31"/>
    </row>
    <row r="1547" spans="3:8" ht="12.75">
      <c r="C1547" s="31"/>
      <c r="D1547" s="31"/>
      <c r="E1547" s="31"/>
      <c r="F1547" s="31"/>
      <c r="G1547" s="31"/>
      <c r="H1547" s="31"/>
    </row>
    <row r="1548" spans="3:8" ht="12.75">
      <c r="C1548" s="31"/>
      <c r="D1548" s="31"/>
      <c r="E1548" s="31"/>
      <c r="F1548" s="31"/>
      <c r="G1548" s="31"/>
      <c r="H1548" s="31"/>
    </row>
    <row r="1549" spans="3:8" ht="12.75">
      <c r="C1549" s="31"/>
      <c r="D1549" s="31"/>
      <c r="E1549" s="31"/>
      <c r="F1549" s="31"/>
      <c r="G1549" s="31"/>
      <c r="H1549" s="31"/>
    </row>
    <row r="1550" spans="3:8" ht="12.75">
      <c r="C1550" s="31"/>
      <c r="D1550" s="31"/>
      <c r="E1550" s="31"/>
      <c r="F1550" s="31"/>
      <c r="G1550" s="31"/>
      <c r="H1550" s="31"/>
    </row>
    <row r="1551" spans="3:8" ht="12.75">
      <c r="C1551" s="31"/>
      <c r="D1551" s="31"/>
      <c r="E1551" s="31"/>
      <c r="F1551" s="31"/>
      <c r="G1551" s="31"/>
      <c r="H1551" s="31"/>
    </row>
    <row r="1552" spans="3:8" ht="12.75">
      <c r="C1552" s="31"/>
      <c r="D1552" s="31"/>
      <c r="E1552" s="31"/>
      <c r="F1552" s="31"/>
      <c r="G1552" s="31"/>
      <c r="H1552" s="31"/>
    </row>
    <row r="1553" spans="3:8" ht="12.75">
      <c r="C1553" s="31"/>
      <c r="D1553" s="31"/>
      <c r="E1553" s="31"/>
      <c r="F1553" s="31"/>
      <c r="G1553" s="31"/>
      <c r="H1553" s="31"/>
    </row>
    <row r="1554" spans="3:8" ht="12.75">
      <c r="C1554" s="31"/>
      <c r="D1554" s="31"/>
      <c r="E1554" s="31"/>
      <c r="F1554" s="31"/>
      <c r="G1554" s="31"/>
      <c r="H1554" s="31"/>
    </row>
    <row r="1555" spans="3:8" ht="12.75">
      <c r="C1555" s="31"/>
      <c r="D1555" s="31"/>
      <c r="E1555" s="31"/>
      <c r="F1555" s="31"/>
      <c r="G1555" s="31"/>
      <c r="H1555" s="31"/>
    </row>
    <row r="1556" spans="3:8" ht="12.75">
      <c r="C1556" s="31"/>
      <c r="D1556" s="31"/>
      <c r="E1556" s="31"/>
      <c r="F1556" s="31"/>
      <c r="G1556" s="31"/>
      <c r="H1556" s="31"/>
    </row>
    <row r="1557" spans="3:8" ht="12.75">
      <c r="C1557" s="31"/>
      <c r="D1557" s="31"/>
      <c r="E1557" s="31"/>
      <c r="F1557" s="31"/>
      <c r="G1557" s="31"/>
      <c r="H1557" s="31"/>
    </row>
    <row r="1558" spans="3:8" ht="12.75">
      <c r="C1558" s="31"/>
      <c r="D1558" s="31"/>
      <c r="E1558" s="31"/>
      <c r="F1558" s="31"/>
      <c r="G1558" s="31"/>
      <c r="H1558" s="31"/>
    </row>
    <row r="1559" spans="3:8" ht="12.75">
      <c r="C1559" s="31"/>
      <c r="D1559" s="31"/>
      <c r="E1559" s="31"/>
      <c r="F1559" s="31"/>
      <c r="G1559" s="31"/>
      <c r="H1559" s="31"/>
    </row>
    <row r="1560" spans="3:8" ht="12.75">
      <c r="C1560" s="31"/>
      <c r="D1560" s="31"/>
      <c r="E1560" s="31"/>
      <c r="F1560" s="31"/>
      <c r="G1560" s="31"/>
      <c r="H1560" s="31"/>
    </row>
    <row r="1561" spans="3:8" ht="12.75">
      <c r="C1561" s="31"/>
      <c r="D1561" s="31"/>
      <c r="E1561" s="31"/>
      <c r="F1561" s="31"/>
      <c r="G1561" s="31"/>
      <c r="H1561" s="31"/>
    </row>
    <row r="1562" spans="3:8" ht="12.75">
      <c r="C1562" s="31"/>
      <c r="D1562" s="31"/>
      <c r="E1562" s="31"/>
      <c r="F1562" s="31"/>
      <c r="G1562" s="31"/>
      <c r="H1562" s="31"/>
    </row>
    <row r="1563" spans="3:8" ht="12.75">
      <c r="C1563" s="31"/>
      <c r="D1563" s="31"/>
      <c r="E1563" s="31"/>
      <c r="F1563" s="31"/>
      <c r="G1563" s="31"/>
      <c r="H1563" s="31"/>
    </row>
    <row r="1564" spans="3:8" ht="12.75">
      <c r="C1564" s="31"/>
      <c r="D1564" s="31"/>
      <c r="E1564" s="31"/>
      <c r="F1564" s="31"/>
      <c r="G1564" s="31"/>
      <c r="H1564" s="31"/>
    </row>
    <row r="1565" spans="3:8" ht="12.75">
      <c r="C1565" s="31"/>
      <c r="D1565" s="31"/>
      <c r="E1565" s="31"/>
      <c r="F1565" s="31"/>
      <c r="G1565" s="31"/>
      <c r="H1565" s="31"/>
    </row>
    <row r="1566" spans="3:8" ht="12.75">
      <c r="C1566" s="31"/>
      <c r="D1566" s="31"/>
      <c r="E1566" s="31"/>
      <c r="F1566" s="31"/>
      <c r="G1566" s="31"/>
      <c r="H1566" s="31"/>
    </row>
    <row r="1567" spans="3:8" ht="12.75">
      <c r="C1567" s="31"/>
      <c r="D1567" s="31"/>
      <c r="E1567" s="31"/>
      <c r="F1567" s="31"/>
      <c r="G1567" s="31"/>
      <c r="H1567" s="31"/>
    </row>
    <row r="1568" spans="3:8" ht="12.75">
      <c r="C1568" s="31"/>
      <c r="D1568" s="31"/>
      <c r="E1568" s="31"/>
      <c r="F1568" s="31"/>
      <c r="G1568" s="31"/>
      <c r="H1568" s="31"/>
    </row>
    <row r="1569" spans="3:8" ht="12.75">
      <c r="C1569" s="31"/>
      <c r="D1569" s="31"/>
      <c r="E1569" s="31"/>
      <c r="F1569" s="31"/>
      <c r="G1569" s="31"/>
      <c r="H1569" s="31"/>
    </row>
    <row r="1570" spans="3:8" ht="12.75">
      <c r="C1570" s="31"/>
      <c r="D1570" s="31"/>
      <c r="E1570" s="31"/>
      <c r="F1570" s="31"/>
      <c r="G1570" s="31"/>
      <c r="H1570" s="31"/>
    </row>
    <row r="1571" spans="3:8" ht="12.75">
      <c r="C1571" s="31"/>
      <c r="D1571" s="31"/>
      <c r="E1571" s="31"/>
      <c r="F1571" s="31"/>
      <c r="G1571" s="31"/>
      <c r="H1571" s="31"/>
    </row>
    <row r="1572" spans="3:8" ht="12.75">
      <c r="C1572" s="31"/>
      <c r="D1572" s="31"/>
      <c r="E1572" s="31"/>
      <c r="F1572" s="31"/>
      <c r="G1572" s="31"/>
      <c r="H1572" s="31"/>
    </row>
    <row r="1573" spans="3:8" ht="12.75">
      <c r="C1573" s="31"/>
      <c r="D1573" s="31"/>
      <c r="E1573" s="31"/>
      <c r="F1573" s="31"/>
      <c r="G1573" s="31"/>
      <c r="H1573" s="31"/>
    </row>
    <row r="1574" spans="3:8" ht="12.75">
      <c r="C1574" s="31"/>
      <c r="D1574" s="31"/>
      <c r="E1574" s="31"/>
      <c r="F1574" s="31"/>
      <c r="G1574" s="31"/>
      <c r="H1574" s="31"/>
    </row>
    <row r="1575" spans="3:8" ht="12.75">
      <c r="C1575" s="31"/>
      <c r="D1575" s="31"/>
      <c r="E1575" s="31"/>
      <c r="F1575" s="31"/>
      <c r="G1575" s="31"/>
      <c r="H1575" s="31"/>
    </row>
    <row r="1576" spans="3:8" ht="12.75">
      <c r="C1576" s="31"/>
      <c r="D1576" s="31"/>
      <c r="E1576" s="31"/>
      <c r="F1576" s="31"/>
      <c r="G1576" s="31"/>
      <c r="H1576" s="31"/>
    </row>
    <row r="1577" spans="3:8" ht="12.75">
      <c r="C1577" s="31"/>
      <c r="D1577" s="31"/>
      <c r="E1577" s="31"/>
      <c r="F1577" s="31"/>
      <c r="G1577" s="31"/>
      <c r="H1577" s="31"/>
    </row>
    <row r="1578" spans="3:8" ht="12.75">
      <c r="C1578" s="31"/>
      <c r="D1578" s="31"/>
      <c r="E1578" s="31"/>
      <c r="F1578" s="31"/>
      <c r="G1578" s="31"/>
      <c r="H1578" s="31"/>
    </row>
    <row r="1579" spans="3:8" ht="12.75">
      <c r="C1579" s="31"/>
      <c r="D1579" s="31"/>
      <c r="E1579" s="31"/>
      <c r="F1579" s="31"/>
      <c r="G1579" s="31"/>
      <c r="H1579" s="31"/>
    </row>
    <row r="1580" spans="3:8" ht="12.75">
      <c r="C1580" s="31"/>
      <c r="D1580" s="31"/>
      <c r="E1580" s="31"/>
      <c r="F1580" s="31"/>
      <c r="G1580" s="31"/>
      <c r="H1580" s="31"/>
    </row>
    <row r="1581" spans="3:8" ht="12.75">
      <c r="C1581" s="31"/>
      <c r="D1581" s="31"/>
      <c r="E1581" s="31"/>
      <c r="F1581" s="31"/>
      <c r="G1581" s="31"/>
      <c r="H1581" s="31"/>
    </row>
    <row r="1582" spans="3:8" ht="12.75">
      <c r="C1582" s="31"/>
      <c r="D1582" s="31"/>
      <c r="E1582" s="31"/>
      <c r="F1582" s="31"/>
      <c r="G1582" s="31"/>
      <c r="H1582" s="31"/>
    </row>
    <row r="1583" spans="3:8" ht="12.75">
      <c r="C1583" s="31"/>
      <c r="D1583" s="31"/>
      <c r="E1583" s="31"/>
      <c r="F1583" s="31"/>
      <c r="G1583" s="31"/>
      <c r="H1583" s="31"/>
    </row>
    <row r="1584" spans="3:8" ht="12.75">
      <c r="C1584" s="31"/>
      <c r="D1584" s="31"/>
      <c r="E1584" s="31"/>
      <c r="F1584" s="31"/>
      <c r="G1584" s="31"/>
      <c r="H1584" s="31"/>
    </row>
    <row r="1585" spans="3:8" ht="12.75">
      <c r="C1585" s="31"/>
      <c r="D1585" s="31"/>
      <c r="E1585" s="31"/>
      <c r="F1585" s="31"/>
      <c r="G1585" s="31"/>
      <c r="H1585" s="31"/>
    </row>
    <row r="1586" spans="3:8" ht="12.75">
      <c r="C1586" s="31"/>
      <c r="D1586" s="31"/>
      <c r="E1586" s="31"/>
      <c r="F1586" s="31"/>
      <c r="G1586" s="31"/>
      <c r="H1586" s="31"/>
    </row>
    <row r="1587" spans="3:8" ht="12.75">
      <c r="C1587" s="31"/>
      <c r="D1587" s="31"/>
      <c r="E1587" s="31"/>
      <c r="F1587" s="31"/>
      <c r="G1587" s="31"/>
      <c r="H1587" s="31"/>
    </row>
    <row r="1588" spans="3:8" ht="12.75">
      <c r="C1588" s="31"/>
      <c r="D1588" s="31"/>
      <c r="E1588" s="31"/>
      <c r="F1588" s="31"/>
      <c r="G1588" s="31"/>
      <c r="H1588" s="31"/>
    </row>
    <row r="1589" spans="3:8" ht="12.75">
      <c r="C1589" s="31"/>
      <c r="D1589" s="31"/>
      <c r="E1589" s="31"/>
      <c r="F1589" s="31"/>
      <c r="G1589" s="31"/>
      <c r="H1589" s="31"/>
    </row>
    <row r="1590" spans="3:8" ht="12.75">
      <c r="C1590" s="31"/>
      <c r="D1590" s="31"/>
      <c r="E1590" s="31"/>
      <c r="F1590" s="31"/>
      <c r="G1590" s="31"/>
      <c r="H1590" s="31"/>
    </row>
    <row r="1591" spans="3:8" ht="12.75">
      <c r="C1591" s="31"/>
      <c r="D1591" s="31"/>
      <c r="E1591" s="31"/>
      <c r="F1591" s="31"/>
      <c r="G1591" s="31"/>
      <c r="H1591" s="31"/>
    </row>
    <row r="1592" spans="3:8" ht="12.75">
      <c r="C1592" s="31"/>
      <c r="D1592" s="31"/>
      <c r="E1592" s="31"/>
      <c r="F1592" s="31"/>
      <c r="G1592" s="31"/>
      <c r="H1592" s="31"/>
    </row>
    <row r="1593" spans="3:8" ht="12.75">
      <c r="C1593" s="31"/>
      <c r="D1593" s="31"/>
      <c r="E1593" s="31"/>
      <c r="F1593" s="31"/>
      <c r="G1593" s="31"/>
      <c r="H1593" s="31"/>
    </row>
    <row r="1594" spans="3:8" ht="12.75">
      <c r="C1594" s="31"/>
      <c r="D1594" s="31"/>
      <c r="E1594" s="31"/>
      <c r="F1594" s="31"/>
      <c r="G1594" s="31"/>
      <c r="H1594" s="31"/>
    </row>
    <row r="1595" spans="3:8" ht="12.75">
      <c r="C1595" s="31"/>
      <c r="D1595" s="31"/>
      <c r="E1595" s="31"/>
      <c r="F1595" s="31"/>
      <c r="G1595" s="31"/>
      <c r="H1595" s="31"/>
    </row>
    <row r="1596" spans="3:8" ht="12.75">
      <c r="C1596" s="31"/>
      <c r="D1596" s="31"/>
      <c r="E1596" s="31"/>
      <c r="F1596" s="31"/>
      <c r="G1596" s="31"/>
      <c r="H1596" s="31"/>
    </row>
    <row r="1597" spans="3:8" ht="12.75">
      <c r="C1597" s="31"/>
      <c r="D1597" s="31"/>
      <c r="E1597" s="31"/>
      <c r="F1597" s="31"/>
      <c r="G1597" s="31"/>
      <c r="H1597" s="31"/>
    </row>
    <row r="1598" spans="3:8" ht="12.75">
      <c r="C1598" s="31"/>
      <c r="D1598" s="31"/>
      <c r="E1598" s="31"/>
      <c r="F1598" s="31"/>
      <c r="G1598" s="31"/>
      <c r="H1598" s="31"/>
    </row>
    <row r="1599" spans="3:8" ht="12.75">
      <c r="C1599" s="31"/>
      <c r="D1599" s="31"/>
      <c r="E1599" s="31"/>
      <c r="F1599" s="31"/>
      <c r="G1599" s="31"/>
      <c r="H1599" s="31"/>
    </row>
    <row r="1600" spans="3:8" ht="12.75">
      <c r="C1600" s="31"/>
      <c r="D1600" s="31"/>
      <c r="E1600" s="31"/>
      <c r="F1600" s="31"/>
      <c r="G1600" s="31"/>
      <c r="H1600" s="31"/>
    </row>
    <row r="1601" spans="3:8" ht="12.75">
      <c r="C1601" s="31"/>
      <c r="D1601" s="31"/>
      <c r="E1601" s="31"/>
      <c r="F1601" s="31"/>
      <c r="G1601" s="31"/>
      <c r="H1601" s="31"/>
    </row>
    <row r="1602" spans="3:8" ht="12.75">
      <c r="C1602" s="31"/>
      <c r="D1602" s="31"/>
      <c r="E1602" s="31"/>
      <c r="F1602" s="31"/>
      <c r="G1602" s="31"/>
      <c r="H1602" s="31"/>
    </row>
    <row r="1603" spans="3:8" ht="12.75">
      <c r="C1603" s="31"/>
      <c r="D1603" s="31"/>
      <c r="E1603" s="31"/>
      <c r="F1603" s="31"/>
      <c r="G1603" s="31"/>
      <c r="H1603" s="31"/>
    </row>
    <row r="1604" spans="3:8" ht="12.75">
      <c r="C1604" s="31"/>
      <c r="D1604" s="31"/>
      <c r="E1604" s="31"/>
      <c r="F1604" s="31"/>
      <c r="G1604" s="31"/>
      <c r="H1604" s="31"/>
    </row>
    <row r="1605" spans="3:8" ht="12.75">
      <c r="C1605" s="31"/>
      <c r="D1605" s="31"/>
      <c r="E1605" s="31"/>
      <c r="F1605" s="31"/>
      <c r="G1605" s="31"/>
      <c r="H1605" s="31"/>
    </row>
    <row r="1606" spans="3:8" ht="12.75">
      <c r="C1606" s="31"/>
      <c r="D1606" s="31"/>
      <c r="E1606" s="31"/>
      <c r="F1606" s="31"/>
      <c r="G1606" s="31"/>
      <c r="H1606" s="31"/>
    </row>
    <row r="1607" spans="3:8" ht="12.75">
      <c r="C1607" s="31"/>
      <c r="D1607" s="31"/>
      <c r="E1607" s="31"/>
      <c r="F1607" s="31"/>
      <c r="G1607" s="31"/>
      <c r="H1607" s="31"/>
    </row>
    <row r="1608" spans="3:8" ht="12.75">
      <c r="C1608" s="31"/>
      <c r="D1608" s="31"/>
      <c r="E1608" s="31"/>
      <c r="F1608" s="31"/>
      <c r="G1608" s="31"/>
      <c r="H1608" s="31"/>
    </row>
    <row r="1609" spans="3:8" ht="12.75">
      <c r="C1609" s="31"/>
      <c r="D1609" s="31"/>
      <c r="E1609" s="31"/>
      <c r="F1609" s="31"/>
      <c r="G1609" s="31"/>
      <c r="H1609" s="31"/>
    </row>
    <row r="1610" spans="3:8" ht="12.75">
      <c r="C1610" s="31"/>
      <c r="D1610" s="31"/>
      <c r="E1610" s="31"/>
      <c r="F1610" s="31"/>
      <c r="G1610" s="31"/>
      <c r="H1610" s="31"/>
    </row>
    <row r="1611" spans="3:8" ht="12.75">
      <c r="C1611" s="31"/>
      <c r="D1611" s="31"/>
      <c r="E1611" s="31"/>
      <c r="F1611" s="31"/>
      <c r="G1611" s="31"/>
      <c r="H1611" s="31"/>
    </row>
    <row r="1612" spans="3:8" ht="12.75">
      <c r="C1612" s="31"/>
      <c r="D1612" s="31"/>
      <c r="E1612" s="31"/>
      <c r="F1612" s="31"/>
      <c r="G1612" s="31"/>
      <c r="H1612" s="31"/>
    </row>
    <row r="1613" spans="3:8" ht="12.75">
      <c r="C1613" s="31"/>
      <c r="D1613" s="31"/>
      <c r="E1613" s="31"/>
      <c r="F1613" s="31"/>
      <c r="G1613" s="31"/>
      <c r="H1613" s="31"/>
    </row>
    <row r="1614" spans="3:8" ht="12.75">
      <c r="C1614" s="31"/>
      <c r="D1614" s="31"/>
      <c r="E1614" s="31"/>
      <c r="F1614" s="31"/>
      <c r="G1614" s="31"/>
      <c r="H1614" s="31"/>
    </row>
    <row r="1615" spans="3:8" ht="12.75">
      <c r="C1615" s="31"/>
      <c r="D1615" s="31"/>
      <c r="E1615" s="31"/>
      <c r="F1615" s="31"/>
      <c r="G1615" s="31"/>
      <c r="H1615" s="31"/>
    </row>
    <row r="1616" spans="3:8" ht="12.75">
      <c r="C1616" s="31"/>
      <c r="D1616" s="31"/>
      <c r="E1616" s="31"/>
      <c r="F1616" s="31"/>
      <c r="G1616" s="31"/>
      <c r="H1616" s="31"/>
    </row>
    <row r="1617" spans="3:8" ht="12.75">
      <c r="C1617" s="31"/>
      <c r="D1617" s="31"/>
      <c r="E1617" s="31"/>
      <c r="F1617" s="31"/>
      <c r="G1617" s="31"/>
      <c r="H1617" s="31"/>
    </row>
    <row r="1618" spans="3:8" ht="12.75">
      <c r="C1618" s="31"/>
      <c r="D1618" s="31"/>
      <c r="E1618" s="31"/>
      <c r="F1618" s="31"/>
      <c r="G1618" s="31"/>
      <c r="H1618" s="31"/>
    </row>
    <row r="1619" spans="3:8" ht="12.75">
      <c r="C1619" s="31"/>
      <c r="D1619" s="31"/>
      <c r="E1619" s="31"/>
      <c r="F1619" s="31"/>
      <c r="G1619" s="31"/>
      <c r="H1619" s="31"/>
    </row>
    <row r="1620" spans="3:8" ht="12.75">
      <c r="C1620" s="31"/>
      <c r="D1620" s="31"/>
      <c r="E1620" s="31"/>
      <c r="F1620" s="31"/>
      <c r="G1620" s="31"/>
      <c r="H1620" s="31"/>
    </row>
    <row r="1621" spans="3:8" ht="12.75">
      <c r="C1621" s="31"/>
      <c r="D1621" s="31"/>
      <c r="E1621" s="31"/>
      <c r="F1621" s="31"/>
      <c r="G1621" s="31"/>
      <c r="H1621" s="31"/>
    </row>
    <row r="1622" spans="3:8" ht="12.75">
      <c r="C1622" s="31"/>
      <c r="D1622" s="31"/>
      <c r="E1622" s="31"/>
      <c r="F1622" s="31"/>
      <c r="G1622" s="31"/>
      <c r="H1622" s="31"/>
    </row>
    <row r="1623" spans="3:8" ht="12.75">
      <c r="C1623" s="31"/>
      <c r="D1623" s="31"/>
      <c r="E1623" s="31"/>
      <c r="F1623" s="31"/>
      <c r="G1623" s="31"/>
      <c r="H1623" s="31"/>
    </row>
    <row r="1624" spans="3:8" ht="12.75">
      <c r="C1624" s="31"/>
      <c r="D1624" s="31"/>
      <c r="E1624" s="31"/>
      <c r="F1624" s="31"/>
      <c r="G1624" s="31"/>
      <c r="H1624" s="31"/>
    </row>
    <row r="1625" spans="3:8" ht="12.75">
      <c r="C1625" s="31"/>
      <c r="D1625" s="31"/>
      <c r="E1625" s="31"/>
      <c r="F1625" s="31"/>
      <c r="G1625" s="31"/>
      <c r="H1625" s="31"/>
    </row>
    <row r="1626" spans="3:8" ht="12.75">
      <c r="C1626" s="31"/>
      <c r="D1626" s="31"/>
      <c r="E1626" s="31"/>
      <c r="F1626" s="31"/>
      <c r="G1626" s="31"/>
      <c r="H1626" s="31"/>
    </row>
    <row r="1627" spans="3:8" ht="12.75">
      <c r="C1627" s="31"/>
      <c r="D1627" s="31"/>
      <c r="E1627" s="31"/>
      <c r="F1627" s="31"/>
      <c r="G1627" s="31"/>
      <c r="H1627" s="31"/>
    </row>
    <row r="1628" spans="3:8" ht="12.75">
      <c r="C1628" s="31"/>
      <c r="D1628" s="31"/>
      <c r="E1628" s="31"/>
      <c r="F1628" s="31"/>
      <c r="G1628" s="31"/>
      <c r="H1628" s="31"/>
    </row>
    <row r="1629" spans="3:8" ht="12.75">
      <c r="C1629" s="31"/>
      <c r="D1629" s="31"/>
      <c r="E1629" s="31"/>
      <c r="F1629" s="31"/>
      <c r="G1629" s="31"/>
      <c r="H1629" s="31"/>
    </row>
    <row r="1630" spans="3:8" ht="12.75">
      <c r="C1630" s="31"/>
      <c r="D1630" s="31"/>
      <c r="E1630" s="31"/>
      <c r="F1630" s="31"/>
      <c r="G1630" s="31"/>
      <c r="H1630" s="31"/>
    </row>
    <row r="1631" spans="3:8" ht="12.75">
      <c r="C1631" s="31"/>
      <c r="D1631" s="31"/>
      <c r="E1631" s="31"/>
      <c r="F1631" s="31"/>
      <c r="G1631" s="31"/>
      <c r="H1631" s="31"/>
    </row>
    <row r="1632" spans="3:8" ht="12.75">
      <c r="C1632" s="31"/>
      <c r="D1632" s="31"/>
      <c r="E1632" s="31"/>
      <c r="F1632" s="31"/>
      <c r="G1632" s="31"/>
      <c r="H1632" s="31"/>
    </row>
    <row r="1633" spans="3:8" ht="12.75">
      <c r="C1633" s="31"/>
      <c r="D1633" s="31"/>
      <c r="E1633" s="31"/>
      <c r="F1633" s="31"/>
      <c r="G1633" s="31"/>
      <c r="H1633" s="31"/>
    </row>
    <row r="1634" spans="3:8" ht="12.75">
      <c r="C1634" s="31"/>
      <c r="D1634" s="31"/>
      <c r="E1634" s="31"/>
      <c r="F1634" s="31"/>
      <c r="G1634" s="31"/>
      <c r="H1634" s="31"/>
    </row>
    <row r="1635" spans="3:8" ht="12.75">
      <c r="C1635" s="31"/>
      <c r="D1635" s="31"/>
      <c r="E1635" s="31"/>
      <c r="F1635" s="31"/>
      <c r="G1635" s="31"/>
      <c r="H1635" s="31"/>
    </row>
    <row r="1636" spans="3:8" ht="12.75">
      <c r="C1636" s="31"/>
      <c r="D1636" s="31"/>
      <c r="E1636" s="31"/>
      <c r="F1636" s="31"/>
      <c r="G1636" s="31"/>
      <c r="H1636" s="31"/>
    </row>
    <row r="1637" spans="3:8" ht="12.75">
      <c r="C1637" s="31"/>
      <c r="D1637" s="31"/>
      <c r="E1637" s="31"/>
      <c r="F1637" s="31"/>
      <c r="G1637" s="31"/>
      <c r="H1637" s="31"/>
    </row>
    <row r="1638" spans="3:8" ht="12.75">
      <c r="C1638" s="31"/>
      <c r="D1638" s="31"/>
      <c r="E1638" s="31"/>
      <c r="F1638" s="31"/>
      <c r="G1638" s="31"/>
      <c r="H1638" s="31"/>
    </row>
    <row r="1639" spans="3:8" ht="12.75">
      <c r="C1639" s="31"/>
      <c r="D1639" s="31"/>
      <c r="E1639" s="31"/>
      <c r="F1639" s="31"/>
      <c r="G1639" s="31"/>
      <c r="H1639" s="31"/>
    </row>
    <row r="1640" spans="3:8" ht="12.75">
      <c r="C1640" s="31"/>
      <c r="D1640" s="31"/>
      <c r="E1640" s="31"/>
      <c r="F1640" s="31"/>
      <c r="G1640" s="31"/>
      <c r="H1640" s="31"/>
    </row>
    <row r="1641" spans="3:8" ht="12.75">
      <c r="C1641" s="31"/>
      <c r="D1641" s="31"/>
      <c r="E1641" s="31"/>
      <c r="F1641" s="31"/>
      <c r="G1641" s="31"/>
      <c r="H1641" s="31"/>
    </row>
    <row r="1642" spans="3:8" ht="12.75">
      <c r="C1642" s="31"/>
      <c r="D1642" s="31"/>
      <c r="E1642" s="31"/>
      <c r="F1642" s="31"/>
      <c r="G1642" s="31"/>
      <c r="H1642" s="31"/>
    </row>
    <row r="1643" spans="3:8" ht="12.75">
      <c r="C1643" s="31"/>
      <c r="D1643" s="31"/>
      <c r="E1643" s="31"/>
      <c r="F1643" s="31"/>
      <c r="G1643" s="31"/>
      <c r="H1643" s="31"/>
    </row>
    <row r="1644" spans="3:8" ht="12.75">
      <c r="C1644" s="31"/>
      <c r="D1644" s="31"/>
      <c r="E1644" s="31"/>
      <c r="F1644" s="31"/>
      <c r="G1644" s="31"/>
      <c r="H1644" s="31"/>
    </row>
    <row r="1645" spans="3:8" ht="12.75">
      <c r="C1645" s="31"/>
      <c r="D1645" s="31"/>
      <c r="E1645" s="31"/>
      <c r="F1645" s="31"/>
      <c r="G1645" s="31"/>
      <c r="H1645" s="31"/>
    </row>
    <row r="1646" spans="3:8" ht="12.75">
      <c r="C1646" s="31"/>
      <c r="D1646" s="31"/>
      <c r="E1646" s="31"/>
      <c r="F1646" s="31"/>
      <c r="G1646" s="31"/>
      <c r="H1646" s="31"/>
    </row>
    <row r="1647" spans="3:8" ht="12.75">
      <c r="C1647" s="31"/>
      <c r="D1647" s="31"/>
      <c r="E1647" s="31"/>
      <c r="F1647" s="31"/>
      <c r="G1647" s="31"/>
      <c r="H1647" s="31"/>
    </row>
    <row r="1648" spans="3:8" ht="12.75">
      <c r="C1648" s="31"/>
      <c r="D1648" s="31"/>
      <c r="E1648" s="31"/>
      <c r="F1648" s="31"/>
      <c r="G1648" s="31"/>
      <c r="H1648" s="31"/>
    </row>
    <row r="1649" spans="3:8" ht="12.75">
      <c r="C1649" s="31"/>
      <c r="D1649" s="31"/>
      <c r="E1649" s="31"/>
      <c r="F1649" s="31"/>
      <c r="G1649" s="31"/>
      <c r="H1649" s="31"/>
    </row>
    <row r="1650" spans="3:8" ht="12.75">
      <c r="C1650" s="31"/>
      <c r="D1650" s="31"/>
      <c r="E1650" s="31"/>
      <c r="F1650" s="31"/>
      <c r="G1650" s="31"/>
      <c r="H1650" s="31"/>
    </row>
    <row r="1651" spans="3:8" ht="12.75">
      <c r="C1651" s="31"/>
      <c r="D1651" s="31"/>
      <c r="E1651" s="31"/>
      <c r="F1651" s="31"/>
      <c r="G1651" s="31"/>
      <c r="H1651" s="31"/>
    </row>
    <row r="1652" spans="3:8" ht="12.75">
      <c r="C1652" s="31"/>
      <c r="D1652" s="31"/>
      <c r="E1652" s="31"/>
      <c r="F1652" s="31"/>
      <c r="G1652" s="31"/>
      <c r="H1652" s="31"/>
    </row>
    <row r="1653" spans="3:8" ht="12.75">
      <c r="C1653" s="31"/>
      <c r="D1653" s="31"/>
      <c r="E1653" s="31"/>
      <c r="F1653" s="31"/>
      <c r="G1653" s="31"/>
      <c r="H1653" s="31"/>
    </row>
    <row r="1654" spans="3:8" ht="12.75">
      <c r="C1654" s="31"/>
      <c r="D1654" s="31"/>
      <c r="E1654" s="31"/>
      <c r="F1654" s="31"/>
      <c r="G1654" s="31"/>
      <c r="H1654" s="31"/>
    </row>
    <row r="1655" spans="3:8" ht="12.75">
      <c r="C1655" s="31"/>
      <c r="D1655" s="31"/>
      <c r="E1655" s="31"/>
      <c r="F1655" s="31"/>
      <c r="G1655" s="31"/>
      <c r="H1655" s="31"/>
    </row>
    <row r="1656" spans="3:8" ht="12.75">
      <c r="C1656" s="31"/>
      <c r="D1656" s="31"/>
      <c r="E1656" s="31"/>
      <c r="F1656" s="31"/>
      <c r="G1656" s="31"/>
      <c r="H1656" s="31"/>
    </row>
    <row r="1657" spans="3:8" ht="12.75">
      <c r="C1657" s="31"/>
      <c r="D1657" s="31"/>
      <c r="E1657" s="31"/>
      <c r="F1657" s="31"/>
      <c r="G1657" s="31"/>
      <c r="H1657" s="31"/>
    </row>
    <row r="1658" spans="3:8" ht="12.75">
      <c r="C1658" s="31"/>
      <c r="D1658" s="31"/>
      <c r="E1658" s="31"/>
      <c r="F1658" s="31"/>
      <c r="G1658" s="31"/>
      <c r="H1658" s="31"/>
    </row>
    <row r="1659" spans="3:8" ht="12.75">
      <c r="C1659" s="31"/>
      <c r="D1659" s="31"/>
      <c r="E1659" s="31"/>
      <c r="F1659" s="31"/>
      <c r="G1659" s="31"/>
      <c r="H1659" s="31"/>
    </row>
    <row r="1660" spans="3:8" ht="12.75">
      <c r="C1660" s="31"/>
      <c r="D1660" s="31"/>
      <c r="E1660" s="31"/>
      <c r="F1660" s="31"/>
      <c r="G1660" s="31"/>
      <c r="H1660" s="31"/>
    </row>
    <row r="1661" spans="3:8" ht="12.75">
      <c r="C1661" s="31"/>
      <c r="D1661" s="31"/>
      <c r="E1661" s="31"/>
      <c r="F1661" s="31"/>
      <c r="G1661" s="31"/>
      <c r="H1661" s="31"/>
    </row>
    <row r="1662" spans="3:8" ht="12.75">
      <c r="C1662" s="31"/>
      <c r="D1662" s="31"/>
      <c r="E1662" s="31"/>
      <c r="F1662" s="31"/>
      <c r="G1662" s="31"/>
      <c r="H1662" s="31"/>
    </row>
    <row r="1663" spans="3:8" ht="12.75">
      <c r="C1663" s="31"/>
      <c r="D1663" s="31"/>
      <c r="E1663" s="31"/>
      <c r="F1663" s="31"/>
      <c r="G1663" s="31"/>
      <c r="H1663" s="31"/>
    </row>
    <row r="1664" spans="3:8" ht="12.75">
      <c r="C1664" s="31"/>
      <c r="D1664" s="31"/>
      <c r="E1664" s="31"/>
      <c r="F1664" s="31"/>
      <c r="G1664" s="31"/>
      <c r="H1664" s="31"/>
    </row>
    <row r="1665" spans="3:8" ht="12.75">
      <c r="C1665" s="31"/>
      <c r="D1665" s="31"/>
      <c r="E1665" s="31"/>
      <c r="F1665" s="31"/>
      <c r="G1665" s="31"/>
      <c r="H1665" s="31"/>
    </row>
    <row r="1666" spans="3:8" ht="12.75">
      <c r="C1666" s="31"/>
      <c r="D1666" s="31"/>
      <c r="E1666" s="31"/>
      <c r="F1666" s="31"/>
      <c r="G1666" s="31"/>
      <c r="H1666" s="31"/>
    </row>
    <row r="1667" spans="3:8" ht="12.75">
      <c r="C1667" s="31"/>
      <c r="D1667" s="31"/>
      <c r="E1667" s="31"/>
      <c r="F1667" s="31"/>
      <c r="G1667" s="31"/>
      <c r="H1667" s="31"/>
    </row>
    <row r="1668" spans="3:8" ht="12.75">
      <c r="C1668" s="31"/>
      <c r="D1668" s="31"/>
      <c r="E1668" s="31"/>
      <c r="F1668" s="31"/>
      <c r="G1668" s="31"/>
      <c r="H1668" s="31"/>
    </row>
    <row r="1669" spans="3:8" ht="12.75">
      <c r="C1669" s="31"/>
      <c r="D1669" s="31"/>
      <c r="E1669" s="31"/>
      <c r="F1669" s="31"/>
      <c r="G1669" s="31"/>
      <c r="H1669" s="31"/>
    </row>
    <row r="1670" spans="3:8" ht="12.75">
      <c r="C1670" s="31"/>
      <c r="D1670" s="31"/>
      <c r="E1670" s="31"/>
      <c r="F1670" s="31"/>
      <c r="G1670" s="31"/>
      <c r="H1670" s="31"/>
    </row>
    <row r="1671" spans="3:8" ht="12.75">
      <c r="C1671" s="31"/>
      <c r="D1671" s="31"/>
      <c r="E1671" s="31"/>
      <c r="F1671" s="31"/>
      <c r="G1671" s="31"/>
      <c r="H1671" s="31"/>
    </row>
    <row r="1672" spans="3:8" ht="12.75">
      <c r="C1672" s="31"/>
      <c r="D1672" s="31"/>
      <c r="E1672" s="31"/>
      <c r="F1672" s="31"/>
      <c r="G1672" s="31"/>
      <c r="H1672" s="31"/>
    </row>
    <row r="1673" spans="3:8" ht="12.75">
      <c r="C1673" s="31"/>
      <c r="D1673" s="31"/>
      <c r="E1673" s="31"/>
      <c r="F1673" s="31"/>
      <c r="G1673" s="31"/>
      <c r="H1673" s="31"/>
    </row>
    <row r="1674" spans="3:8" ht="12.75">
      <c r="C1674" s="31"/>
      <c r="D1674" s="31"/>
      <c r="E1674" s="31"/>
      <c r="F1674" s="31"/>
      <c r="G1674" s="31"/>
      <c r="H1674" s="31"/>
    </row>
    <row r="1675" spans="3:8" ht="12.75">
      <c r="C1675" s="31"/>
      <c r="D1675" s="31"/>
      <c r="E1675" s="31"/>
      <c r="F1675" s="31"/>
      <c r="G1675" s="31"/>
      <c r="H1675" s="31"/>
    </row>
    <row r="1676" spans="3:8" ht="12.75">
      <c r="C1676" s="31"/>
      <c r="D1676" s="31"/>
      <c r="E1676" s="31"/>
      <c r="F1676" s="31"/>
      <c r="G1676" s="31"/>
      <c r="H1676" s="31"/>
    </row>
    <row r="1677" spans="3:8" ht="12.75">
      <c r="C1677" s="31"/>
      <c r="D1677" s="31"/>
      <c r="E1677" s="31"/>
      <c r="F1677" s="31"/>
      <c r="G1677" s="31"/>
      <c r="H1677" s="31"/>
    </row>
    <row r="1678" spans="3:8" ht="12.75">
      <c r="C1678" s="31"/>
      <c r="D1678" s="31"/>
      <c r="E1678" s="31"/>
      <c r="F1678" s="31"/>
      <c r="G1678" s="31"/>
      <c r="H1678" s="31"/>
    </row>
    <row r="1679" spans="3:8" ht="12.75">
      <c r="C1679" s="31"/>
      <c r="D1679" s="31"/>
      <c r="E1679" s="31"/>
      <c r="F1679" s="31"/>
      <c r="G1679" s="31"/>
      <c r="H1679" s="31"/>
    </row>
    <row r="1680" spans="3:8" ht="12.75">
      <c r="C1680" s="31"/>
      <c r="D1680" s="31"/>
      <c r="E1680" s="31"/>
      <c r="F1680" s="31"/>
      <c r="G1680" s="31"/>
      <c r="H1680" s="31"/>
    </row>
    <row r="1681" spans="3:8" ht="12.75">
      <c r="C1681" s="31"/>
      <c r="D1681" s="31"/>
      <c r="E1681" s="31"/>
      <c r="F1681" s="31"/>
      <c r="G1681" s="31"/>
      <c r="H1681" s="31"/>
    </row>
    <row r="1682" spans="3:8" ht="12.75">
      <c r="C1682" s="31"/>
      <c r="D1682" s="31"/>
      <c r="E1682" s="31"/>
      <c r="F1682" s="31"/>
      <c r="G1682" s="31"/>
      <c r="H1682" s="31"/>
    </row>
    <row r="1683" spans="3:8" ht="12.75">
      <c r="C1683" s="31"/>
      <c r="D1683" s="31"/>
      <c r="E1683" s="31"/>
      <c r="F1683" s="31"/>
      <c r="G1683" s="31"/>
      <c r="H1683" s="31"/>
    </row>
    <row r="1684" spans="3:8" ht="12.75">
      <c r="C1684" s="31"/>
      <c r="D1684" s="31"/>
      <c r="E1684" s="31"/>
      <c r="F1684" s="31"/>
      <c r="G1684" s="31"/>
      <c r="H1684" s="31"/>
    </row>
    <row r="1685" spans="3:8" ht="12.75">
      <c r="C1685" s="31"/>
      <c r="D1685" s="31"/>
      <c r="E1685" s="31"/>
      <c r="F1685" s="31"/>
      <c r="G1685" s="31"/>
      <c r="H1685" s="31"/>
    </row>
    <row r="1686" spans="3:8" ht="12.75">
      <c r="C1686" s="31"/>
      <c r="D1686" s="31"/>
      <c r="E1686" s="31"/>
      <c r="F1686" s="31"/>
      <c r="G1686" s="31"/>
      <c r="H1686" s="31"/>
    </row>
    <row r="1687" spans="3:8" ht="12.75">
      <c r="C1687" s="31"/>
      <c r="D1687" s="31"/>
      <c r="E1687" s="31"/>
      <c r="F1687" s="31"/>
      <c r="G1687" s="31"/>
      <c r="H1687" s="31"/>
    </row>
    <row r="1688" spans="3:8" ht="12.75">
      <c r="C1688" s="31"/>
      <c r="D1688" s="31"/>
      <c r="E1688" s="31"/>
      <c r="F1688" s="31"/>
      <c r="G1688" s="31"/>
      <c r="H1688" s="31"/>
    </row>
    <row r="1689" spans="3:8" ht="12.75">
      <c r="C1689" s="31"/>
      <c r="D1689" s="31"/>
      <c r="E1689" s="31"/>
      <c r="F1689" s="31"/>
      <c r="G1689" s="31"/>
      <c r="H1689" s="31"/>
    </row>
    <row r="1690" spans="3:8" ht="12.75">
      <c r="C1690" s="31"/>
      <c r="D1690" s="31"/>
      <c r="E1690" s="31"/>
      <c r="F1690" s="31"/>
      <c r="G1690" s="31"/>
      <c r="H1690" s="31"/>
    </row>
    <row r="1691" spans="3:8" ht="12.75">
      <c r="C1691" s="31"/>
      <c r="D1691" s="31"/>
      <c r="E1691" s="31"/>
      <c r="F1691" s="31"/>
      <c r="G1691" s="31"/>
      <c r="H1691" s="31"/>
    </row>
    <row r="1692" spans="3:8" ht="12.75">
      <c r="C1692" s="31"/>
      <c r="D1692" s="31"/>
      <c r="E1692" s="31"/>
      <c r="F1692" s="31"/>
      <c r="G1692" s="31"/>
      <c r="H1692" s="31"/>
    </row>
    <row r="1693" spans="3:8" ht="12.75">
      <c r="C1693" s="31"/>
      <c r="D1693" s="31"/>
      <c r="E1693" s="31"/>
      <c r="F1693" s="31"/>
      <c r="G1693" s="31"/>
      <c r="H1693" s="31"/>
    </row>
    <row r="1694" spans="3:8" ht="12.75">
      <c r="C1694" s="31"/>
      <c r="D1694" s="31"/>
      <c r="E1694" s="31"/>
      <c r="F1694" s="31"/>
      <c r="G1694" s="31"/>
      <c r="H1694" s="31"/>
    </row>
    <row r="1695" spans="3:8" ht="12.75">
      <c r="C1695" s="31"/>
      <c r="D1695" s="31"/>
      <c r="E1695" s="31"/>
      <c r="F1695" s="31"/>
      <c r="G1695" s="31"/>
      <c r="H1695" s="31"/>
    </row>
    <row r="1696" spans="3:8" ht="12.75">
      <c r="C1696" s="31"/>
      <c r="D1696" s="31"/>
      <c r="E1696" s="31"/>
      <c r="F1696" s="31"/>
      <c r="G1696" s="31"/>
      <c r="H1696" s="31"/>
    </row>
    <row r="1697" spans="3:8" ht="12.75">
      <c r="C1697" s="31"/>
      <c r="D1697" s="31"/>
      <c r="E1697" s="31"/>
      <c r="F1697" s="31"/>
      <c r="G1697" s="31"/>
      <c r="H1697" s="31"/>
    </row>
    <row r="1698" spans="3:8" ht="12.75">
      <c r="C1698" s="31"/>
      <c r="D1698" s="31"/>
      <c r="E1698" s="31"/>
      <c r="F1698" s="31"/>
      <c r="G1698" s="31"/>
      <c r="H1698" s="31"/>
    </row>
    <row r="1699" spans="3:8" ht="12.75">
      <c r="C1699" s="31"/>
      <c r="D1699" s="31"/>
      <c r="E1699" s="31"/>
      <c r="F1699" s="31"/>
      <c r="G1699" s="31"/>
      <c r="H1699" s="31"/>
    </row>
    <row r="1700" spans="3:8" ht="12.75">
      <c r="C1700" s="31"/>
      <c r="D1700" s="31"/>
      <c r="E1700" s="31"/>
      <c r="F1700" s="31"/>
      <c r="G1700" s="31"/>
      <c r="H1700" s="31"/>
    </row>
    <row r="1701" spans="3:8" ht="12.75">
      <c r="C1701" s="31"/>
      <c r="D1701" s="31"/>
      <c r="E1701" s="31"/>
      <c r="F1701" s="31"/>
      <c r="G1701" s="31"/>
      <c r="H1701" s="31"/>
    </row>
    <row r="1702" spans="3:8" ht="12.75">
      <c r="C1702" s="31"/>
      <c r="D1702" s="31"/>
      <c r="E1702" s="31"/>
      <c r="F1702" s="31"/>
      <c r="G1702" s="31"/>
      <c r="H1702" s="31"/>
    </row>
    <row r="1703" spans="3:8" ht="12.75">
      <c r="C1703" s="31"/>
      <c r="D1703" s="31"/>
      <c r="E1703" s="31"/>
      <c r="F1703" s="31"/>
      <c r="G1703" s="31"/>
      <c r="H1703" s="31"/>
    </row>
    <row r="1704" spans="3:8" ht="12.75">
      <c r="C1704" s="31"/>
      <c r="D1704" s="31"/>
      <c r="E1704" s="31"/>
      <c r="F1704" s="31"/>
      <c r="G1704" s="31"/>
      <c r="H1704" s="31"/>
    </row>
    <row r="1705" spans="3:8" ht="12.75">
      <c r="C1705" s="31"/>
      <c r="D1705" s="31"/>
      <c r="E1705" s="31"/>
      <c r="F1705" s="31"/>
      <c r="G1705" s="31"/>
      <c r="H1705" s="31"/>
    </row>
    <row r="1706" spans="3:8" ht="12.75">
      <c r="C1706" s="31"/>
      <c r="D1706" s="31"/>
      <c r="E1706" s="31"/>
      <c r="F1706" s="31"/>
      <c r="G1706" s="31"/>
      <c r="H1706" s="31"/>
    </row>
    <row r="1707" spans="3:8" ht="12.75">
      <c r="C1707" s="31"/>
      <c r="D1707" s="31"/>
      <c r="E1707" s="31"/>
      <c r="F1707" s="31"/>
      <c r="G1707" s="31"/>
      <c r="H1707" s="31"/>
    </row>
    <row r="1708" spans="3:8" ht="12.75">
      <c r="C1708" s="31"/>
      <c r="D1708" s="31"/>
      <c r="E1708" s="31"/>
      <c r="F1708" s="31"/>
      <c r="G1708" s="31"/>
      <c r="H1708" s="31"/>
    </row>
    <row r="1709" spans="3:8" ht="12.75">
      <c r="C1709" s="31"/>
      <c r="D1709" s="31"/>
      <c r="E1709" s="31"/>
      <c r="F1709" s="31"/>
      <c r="G1709" s="31"/>
      <c r="H1709" s="31"/>
    </row>
    <row r="1710" spans="3:8" ht="12.75">
      <c r="C1710" s="31"/>
      <c r="D1710" s="31"/>
      <c r="E1710" s="31"/>
      <c r="F1710" s="31"/>
      <c r="G1710" s="31"/>
      <c r="H1710" s="31"/>
    </row>
    <row r="1711" spans="3:8" ht="12.75">
      <c r="C1711" s="31"/>
      <c r="D1711" s="31"/>
      <c r="E1711" s="31"/>
      <c r="F1711" s="31"/>
      <c r="G1711" s="31"/>
      <c r="H1711" s="31"/>
    </row>
    <row r="1712" spans="3:8" ht="12.75">
      <c r="C1712" s="31"/>
      <c r="D1712" s="31"/>
      <c r="E1712" s="31"/>
      <c r="F1712" s="31"/>
      <c r="G1712" s="31"/>
      <c r="H1712" s="31"/>
    </row>
    <row r="1713" spans="3:8" ht="12.75">
      <c r="C1713" s="31"/>
      <c r="D1713" s="31"/>
      <c r="E1713" s="31"/>
      <c r="F1713" s="31"/>
      <c r="G1713" s="31"/>
      <c r="H1713" s="31"/>
    </row>
    <row r="1714" spans="3:8" ht="12.75">
      <c r="C1714" s="31"/>
      <c r="D1714" s="31"/>
      <c r="E1714" s="31"/>
      <c r="F1714" s="31"/>
      <c r="G1714" s="31"/>
      <c r="H1714" s="31"/>
    </row>
    <row r="1715" spans="3:8" ht="12.75">
      <c r="C1715" s="31"/>
      <c r="D1715" s="31"/>
      <c r="E1715" s="31"/>
      <c r="F1715" s="31"/>
      <c r="G1715" s="31"/>
      <c r="H1715" s="31"/>
    </row>
    <row r="1716" spans="3:8" ht="12.75">
      <c r="C1716" s="31"/>
      <c r="D1716" s="31"/>
      <c r="E1716" s="31"/>
      <c r="F1716" s="31"/>
      <c r="G1716" s="31"/>
      <c r="H1716" s="31"/>
    </row>
    <row r="1717" spans="3:8" ht="12.75">
      <c r="C1717" s="31"/>
      <c r="D1717" s="31"/>
      <c r="E1717" s="31"/>
      <c r="F1717" s="31"/>
      <c r="G1717" s="31"/>
      <c r="H1717" s="31"/>
    </row>
    <row r="1718" spans="3:8" ht="12.75">
      <c r="C1718" s="31"/>
      <c r="D1718" s="31"/>
      <c r="E1718" s="31"/>
      <c r="F1718" s="31"/>
      <c r="G1718" s="31"/>
      <c r="H1718" s="31"/>
    </row>
    <row r="1719" spans="3:8" ht="12.75">
      <c r="C1719" s="31"/>
      <c r="D1719" s="31"/>
      <c r="E1719" s="31"/>
      <c r="F1719" s="31"/>
      <c r="G1719" s="31"/>
      <c r="H1719" s="31"/>
    </row>
    <row r="1720" spans="3:8" ht="12.75">
      <c r="C1720" s="31"/>
      <c r="D1720" s="31"/>
      <c r="E1720" s="31"/>
      <c r="F1720" s="31"/>
      <c r="G1720" s="31"/>
      <c r="H1720" s="31"/>
    </row>
    <row r="1721" spans="3:8" ht="12.75">
      <c r="C1721" s="31"/>
      <c r="D1721" s="31"/>
      <c r="E1721" s="31"/>
      <c r="F1721" s="31"/>
      <c r="G1721" s="31"/>
      <c r="H1721" s="31"/>
    </row>
    <row r="1722" spans="3:8" ht="12.75">
      <c r="C1722" s="31"/>
      <c r="D1722" s="31"/>
      <c r="E1722" s="31"/>
      <c r="F1722" s="31"/>
      <c r="G1722" s="31"/>
      <c r="H1722" s="31"/>
    </row>
    <row r="1723" spans="3:8" ht="12.75">
      <c r="C1723" s="31"/>
      <c r="D1723" s="31"/>
      <c r="E1723" s="31"/>
      <c r="F1723" s="31"/>
      <c r="G1723" s="31"/>
      <c r="H1723" s="31"/>
    </row>
    <row r="1724" spans="3:8" ht="12.75">
      <c r="C1724" s="31"/>
      <c r="D1724" s="31"/>
      <c r="E1724" s="31"/>
      <c r="F1724" s="31"/>
      <c r="G1724" s="31"/>
      <c r="H1724" s="31"/>
    </row>
    <row r="1725" spans="3:8" ht="12.75">
      <c r="C1725" s="31"/>
      <c r="D1725" s="31"/>
      <c r="E1725" s="31"/>
      <c r="F1725" s="31"/>
      <c r="G1725" s="31"/>
      <c r="H1725" s="31"/>
    </row>
    <row r="1726" spans="3:8" ht="12.75">
      <c r="C1726" s="31"/>
      <c r="D1726" s="31"/>
      <c r="E1726" s="31"/>
      <c r="F1726" s="31"/>
      <c r="G1726" s="31"/>
      <c r="H1726" s="31"/>
    </row>
    <row r="1727" spans="3:8" ht="12.75">
      <c r="C1727" s="31"/>
      <c r="D1727" s="31"/>
      <c r="E1727" s="31"/>
      <c r="F1727" s="31"/>
      <c r="G1727" s="31"/>
      <c r="H1727" s="31"/>
    </row>
    <row r="1728" spans="3:8" ht="12.75">
      <c r="C1728" s="31"/>
      <c r="D1728" s="31"/>
      <c r="E1728" s="31"/>
      <c r="F1728" s="31"/>
      <c r="G1728" s="31"/>
      <c r="H1728" s="31"/>
    </row>
    <row r="1729" spans="3:8" ht="12.75">
      <c r="C1729" s="31"/>
      <c r="D1729" s="31"/>
      <c r="E1729" s="31"/>
      <c r="F1729" s="31"/>
      <c r="G1729" s="31"/>
      <c r="H1729" s="31"/>
    </row>
    <row r="1730" spans="3:8" ht="12.75">
      <c r="C1730" s="31"/>
      <c r="D1730" s="31"/>
      <c r="E1730" s="31"/>
      <c r="F1730" s="31"/>
      <c r="G1730" s="31"/>
      <c r="H1730" s="31"/>
    </row>
    <row r="1731" spans="3:8" ht="12.75">
      <c r="C1731" s="31"/>
      <c r="D1731" s="31"/>
      <c r="E1731" s="31"/>
      <c r="F1731" s="31"/>
      <c r="G1731" s="31"/>
      <c r="H1731" s="31"/>
    </row>
    <row r="1732" spans="3:8" ht="12.75">
      <c r="C1732" s="31"/>
      <c r="D1732" s="31"/>
      <c r="E1732" s="31"/>
      <c r="F1732" s="31"/>
      <c r="G1732" s="31"/>
      <c r="H1732" s="31"/>
    </row>
    <row r="1733" spans="3:8" ht="12.75">
      <c r="C1733" s="31"/>
      <c r="D1733" s="31"/>
      <c r="E1733" s="31"/>
      <c r="F1733" s="31"/>
      <c r="G1733" s="31"/>
      <c r="H1733" s="31"/>
    </row>
    <row r="1734" spans="3:8" ht="12.75">
      <c r="C1734" s="31"/>
      <c r="D1734" s="31"/>
      <c r="E1734" s="31"/>
      <c r="F1734" s="31"/>
      <c r="G1734" s="31"/>
      <c r="H1734" s="31"/>
    </row>
    <row r="1735" spans="3:8" ht="12.75">
      <c r="C1735" s="31"/>
      <c r="D1735" s="31"/>
      <c r="E1735" s="31"/>
      <c r="F1735" s="31"/>
      <c r="G1735" s="31"/>
      <c r="H1735" s="31"/>
    </row>
    <row r="1736" spans="3:8" ht="12.75">
      <c r="C1736" s="31"/>
      <c r="D1736" s="31"/>
      <c r="E1736" s="31"/>
      <c r="F1736" s="31"/>
      <c r="G1736" s="31"/>
      <c r="H1736" s="31"/>
    </row>
    <row r="1737" spans="3:8" ht="12.75">
      <c r="C1737" s="31"/>
      <c r="D1737" s="31"/>
      <c r="E1737" s="31"/>
      <c r="F1737" s="31"/>
      <c r="G1737" s="31"/>
      <c r="H1737" s="31"/>
    </row>
    <row r="1738" spans="3:8" ht="12.75">
      <c r="C1738" s="31"/>
      <c r="D1738" s="31"/>
      <c r="E1738" s="31"/>
      <c r="F1738" s="31"/>
      <c r="G1738" s="31"/>
      <c r="H1738" s="31"/>
    </row>
    <row r="1739" spans="3:8" ht="12.75">
      <c r="C1739" s="31"/>
      <c r="D1739" s="31"/>
      <c r="E1739" s="31"/>
      <c r="F1739" s="31"/>
      <c r="G1739" s="31"/>
      <c r="H1739" s="31"/>
    </row>
    <row r="1740" spans="3:8" ht="12.75">
      <c r="C1740" s="31"/>
      <c r="D1740" s="31"/>
      <c r="E1740" s="31"/>
      <c r="F1740" s="31"/>
      <c r="G1740" s="31"/>
      <c r="H1740" s="31"/>
    </row>
    <row r="1741" spans="3:8" ht="12.75">
      <c r="C1741" s="31"/>
      <c r="D1741" s="31"/>
      <c r="E1741" s="31"/>
      <c r="F1741" s="31"/>
      <c r="G1741" s="31"/>
      <c r="H1741" s="31"/>
    </row>
    <row r="1742" spans="3:8" ht="12.75">
      <c r="C1742" s="31"/>
      <c r="D1742" s="31"/>
      <c r="E1742" s="31"/>
      <c r="F1742" s="31"/>
      <c r="G1742" s="31"/>
      <c r="H1742" s="31"/>
    </row>
    <row r="1743" spans="3:8" ht="12.75">
      <c r="C1743" s="31"/>
      <c r="D1743" s="31"/>
      <c r="E1743" s="31"/>
      <c r="F1743" s="31"/>
      <c r="G1743" s="31"/>
      <c r="H1743" s="31"/>
    </row>
    <row r="1744" spans="3:8" ht="12.75">
      <c r="C1744" s="31"/>
      <c r="D1744" s="31"/>
      <c r="E1744" s="31"/>
      <c r="F1744" s="31"/>
      <c r="G1744" s="31"/>
      <c r="H1744" s="31"/>
    </row>
    <row r="1745" spans="3:8" ht="12.75">
      <c r="C1745" s="31"/>
      <c r="D1745" s="31"/>
      <c r="E1745" s="31"/>
      <c r="F1745" s="31"/>
      <c r="G1745" s="31"/>
      <c r="H1745" s="31"/>
    </row>
    <row r="1746" spans="3:8" ht="12.75">
      <c r="C1746" s="31"/>
      <c r="D1746" s="31"/>
      <c r="E1746" s="31"/>
      <c r="F1746" s="31"/>
      <c r="G1746" s="31"/>
      <c r="H1746" s="31"/>
    </row>
    <row r="1747" spans="3:8" ht="12.75">
      <c r="C1747" s="31"/>
      <c r="D1747" s="31"/>
      <c r="E1747" s="31"/>
      <c r="F1747" s="31"/>
      <c r="G1747" s="31"/>
      <c r="H1747" s="31"/>
    </row>
    <row r="1748" spans="3:8" ht="12.75">
      <c r="C1748" s="31"/>
      <c r="D1748" s="31"/>
      <c r="E1748" s="31"/>
      <c r="F1748" s="31"/>
      <c r="G1748" s="31"/>
      <c r="H1748" s="31"/>
    </row>
    <row r="1749" spans="3:8" ht="12.75">
      <c r="C1749" s="31"/>
      <c r="D1749" s="31"/>
      <c r="E1749" s="31"/>
      <c r="F1749" s="31"/>
      <c r="G1749" s="31"/>
      <c r="H1749" s="31"/>
    </row>
    <row r="1750" spans="3:8" ht="12.75">
      <c r="C1750" s="31"/>
      <c r="D1750" s="31"/>
      <c r="E1750" s="31"/>
      <c r="F1750" s="31"/>
      <c r="G1750" s="31"/>
      <c r="H1750" s="31"/>
    </row>
    <row r="1751" spans="3:8" ht="12.75">
      <c r="C1751" s="31"/>
      <c r="D1751" s="31"/>
      <c r="E1751" s="31"/>
      <c r="F1751" s="31"/>
      <c r="G1751" s="31"/>
      <c r="H1751" s="31"/>
    </row>
    <row r="1752" spans="3:8" ht="12.75">
      <c r="C1752" s="31"/>
      <c r="D1752" s="31"/>
      <c r="E1752" s="31"/>
      <c r="F1752" s="31"/>
      <c r="G1752" s="31"/>
      <c r="H1752" s="31"/>
    </row>
    <row r="1753" spans="3:8" ht="12.75">
      <c r="C1753" s="31"/>
      <c r="D1753" s="31"/>
      <c r="E1753" s="31"/>
      <c r="F1753" s="31"/>
      <c r="G1753" s="31"/>
      <c r="H1753" s="31"/>
    </row>
    <row r="1754" spans="3:8" ht="12.75">
      <c r="C1754" s="31"/>
      <c r="D1754" s="31"/>
      <c r="E1754" s="31"/>
      <c r="F1754" s="31"/>
      <c r="G1754" s="31"/>
      <c r="H1754" s="31"/>
    </row>
    <row r="1755" spans="3:8" ht="12.75">
      <c r="C1755" s="31"/>
      <c r="D1755" s="31"/>
      <c r="E1755" s="31"/>
      <c r="F1755" s="31"/>
      <c r="G1755" s="31"/>
      <c r="H1755" s="31"/>
    </row>
    <row r="1756" spans="3:8" ht="12.75">
      <c r="C1756" s="31"/>
      <c r="D1756" s="31"/>
      <c r="E1756" s="31"/>
      <c r="F1756" s="31"/>
      <c r="G1756" s="31"/>
      <c r="H1756" s="31"/>
    </row>
    <row r="1757" spans="3:8" ht="12.75">
      <c r="C1757" s="31"/>
      <c r="D1757" s="31"/>
      <c r="E1757" s="31"/>
      <c r="F1757" s="31"/>
      <c r="G1757" s="31"/>
      <c r="H1757" s="31"/>
    </row>
    <row r="1758" spans="3:8" ht="12.75">
      <c r="C1758" s="31"/>
      <c r="D1758" s="31"/>
      <c r="E1758" s="31"/>
      <c r="F1758" s="31"/>
      <c r="G1758" s="31"/>
      <c r="H1758" s="31"/>
    </row>
    <row r="1759" spans="3:8" ht="12.75">
      <c r="C1759" s="31"/>
      <c r="D1759" s="31"/>
      <c r="E1759" s="31"/>
      <c r="F1759" s="31"/>
      <c r="G1759" s="31"/>
      <c r="H1759" s="31"/>
    </row>
    <row r="1760" spans="3:8" ht="12.75">
      <c r="C1760" s="31"/>
      <c r="D1760" s="31"/>
      <c r="E1760" s="31"/>
      <c r="F1760" s="31"/>
      <c r="G1760" s="31"/>
      <c r="H1760" s="31"/>
    </row>
    <row r="1761" spans="3:8" ht="12.75">
      <c r="C1761" s="31"/>
      <c r="D1761" s="31"/>
      <c r="E1761" s="31"/>
      <c r="F1761" s="31"/>
      <c r="G1761" s="31"/>
      <c r="H1761" s="31"/>
    </row>
    <row r="1762" spans="3:8" ht="12.75">
      <c r="C1762" s="31"/>
      <c r="D1762" s="31"/>
      <c r="E1762" s="31"/>
      <c r="F1762" s="31"/>
      <c r="G1762" s="31"/>
      <c r="H1762" s="31"/>
    </row>
    <row r="1763" spans="3:8" ht="12.75">
      <c r="C1763" s="31"/>
      <c r="D1763" s="31"/>
      <c r="E1763" s="31"/>
      <c r="F1763" s="31"/>
      <c r="G1763" s="31"/>
      <c r="H1763" s="31"/>
    </row>
    <row r="1764" spans="3:8" ht="12.75">
      <c r="C1764" s="31"/>
      <c r="D1764" s="31"/>
      <c r="E1764" s="31"/>
      <c r="F1764" s="31"/>
      <c r="G1764" s="31"/>
      <c r="H1764" s="31"/>
    </row>
    <row r="1765" spans="3:8" ht="12.75">
      <c r="C1765" s="31"/>
      <c r="D1765" s="31"/>
      <c r="E1765" s="31"/>
      <c r="F1765" s="31"/>
      <c r="G1765" s="31"/>
      <c r="H1765" s="31"/>
    </row>
    <row r="1766" spans="3:8" ht="12.75">
      <c r="C1766" s="31"/>
      <c r="D1766" s="31"/>
      <c r="E1766" s="31"/>
      <c r="F1766" s="31"/>
      <c r="G1766" s="31"/>
      <c r="H1766" s="31"/>
    </row>
    <row r="1767" spans="3:8" ht="12.75">
      <c r="C1767" s="31"/>
      <c r="D1767" s="31"/>
      <c r="E1767" s="31"/>
      <c r="F1767" s="31"/>
      <c r="G1767" s="31"/>
      <c r="H1767" s="31"/>
    </row>
    <row r="1768" spans="3:8" ht="12.75">
      <c r="C1768" s="31"/>
      <c r="D1768" s="31"/>
      <c r="E1768" s="31"/>
      <c r="F1768" s="31"/>
      <c r="G1768" s="31"/>
      <c r="H1768" s="31"/>
    </row>
    <row r="1769" spans="3:8" ht="12.75">
      <c r="C1769" s="31"/>
      <c r="D1769" s="31"/>
      <c r="E1769" s="31"/>
      <c r="F1769" s="31"/>
      <c r="G1769" s="31"/>
      <c r="H1769" s="31"/>
    </row>
    <row r="1770" spans="3:8" ht="12.75">
      <c r="C1770" s="31"/>
      <c r="D1770" s="31"/>
      <c r="E1770" s="31"/>
      <c r="F1770" s="31"/>
      <c r="G1770" s="31"/>
      <c r="H1770" s="31"/>
    </row>
    <row r="1771" spans="3:8" ht="12.75">
      <c r="C1771" s="31"/>
      <c r="D1771" s="31"/>
      <c r="E1771" s="31"/>
      <c r="F1771" s="31"/>
      <c r="G1771" s="31"/>
      <c r="H1771" s="31"/>
    </row>
    <row r="1772" spans="3:8" ht="12.75">
      <c r="C1772" s="31"/>
      <c r="D1772" s="31"/>
      <c r="E1772" s="31"/>
      <c r="F1772" s="31"/>
      <c r="G1772" s="31"/>
      <c r="H1772" s="31"/>
    </row>
    <row r="1773" spans="3:8" ht="12.75">
      <c r="C1773" s="31"/>
      <c r="D1773" s="31"/>
      <c r="E1773" s="31"/>
      <c r="F1773" s="31"/>
      <c r="G1773" s="31"/>
      <c r="H1773" s="31"/>
    </row>
    <row r="1774" spans="3:8" ht="12.75">
      <c r="C1774" s="31"/>
      <c r="D1774" s="31"/>
      <c r="E1774" s="31"/>
      <c r="F1774" s="31"/>
      <c r="G1774" s="31"/>
      <c r="H1774" s="31"/>
    </row>
    <row r="1775" spans="3:8" ht="12.75">
      <c r="C1775" s="31"/>
      <c r="D1775" s="31"/>
      <c r="E1775" s="31"/>
      <c r="F1775" s="31"/>
      <c r="G1775" s="31"/>
      <c r="H1775" s="31"/>
    </row>
    <row r="1776" spans="3:8" ht="12.75">
      <c r="C1776" s="31"/>
      <c r="D1776" s="31"/>
      <c r="E1776" s="31"/>
      <c r="F1776" s="31"/>
      <c r="G1776" s="31"/>
      <c r="H1776" s="31"/>
    </row>
    <row r="1777" spans="3:8" ht="12.75">
      <c r="C1777" s="31"/>
      <c r="D1777" s="31"/>
      <c r="E1777" s="31"/>
      <c r="F1777" s="31"/>
      <c r="G1777" s="31"/>
      <c r="H1777" s="31"/>
    </row>
    <row r="1778" spans="3:8" ht="12.75">
      <c r="C1778" s="31"/>
      <c r="D1778" s="31"/>
      <c r="E1778" s="31"/>
      <c r="F1778" s="31"/>
      <c r="G1778" s="31"/>
      <c r="H1778" s="31"/>
    </row>
    <row r="1779" spans="3:8" ht="12.75">
      <c r="C1779" s="31"/>
      <c r="D1779" s="31"/>
      <c r="E1779" s="31"/>
      <c r="F1779" s="31"/>
      <c r="G1779" s="31"/>
      <c r="H1779" s="31"/>
    </row>
    <row r="1780" spans="3:8" ht="12.75">
      <c r="C1780" s="31"/>
      <c r="D1780" s="31"/>
      <c r="E1780" s="31"/>
      <c r="F1780" s="31"/>
      <c r="G1780" s="31"/>
      <c r="H1780" s="31"/>
    </row>
    <row r="1781" spans="3:8" ht="12.75">
      <c r="C1781" s="31"/>
      <c r="D1781" s="31"/>
      <c r="E1781" s="31"/>
      <c r="F1781" s="31"/>
      <c r="G1781" s="31"/>
      <c r="H1781" s="31"/>
    </row>
    <row r="1782" spans="3:8" ht="12.75">
      <c r="C1782" s="31"/>
      <c r="D1782" s="31"/>
      <c r="E1782" s="31"/>
      <c r="F1782" s="31"/>
      <c r="G1782" s="31"/>
      <c r="H1782" s="31"/>
    </row>
    <row r="1783" spans="3:8" ht="12.75">
      <c r="C1783" s="31"/>
      <c r="D1783" s="31"/>
      <c r="E1783" s="31"/>
      <c r="F1783" s="31"/>
      <c r="G1783" s="31"/>
      <c r="H1783" s="31"/>
    </row>
    <row r="1784" spans="3:8" ht="12.75">
      <c r="C1784" s="31"/>
      <c r="D1784" s="31"/>
      <c r="E1784" s="31"/>
      <c r="F1784" s="31"/>
      <c r="G1784" s="31"/>
      <c r="H1784" s="31"/>
    </row>
    <row r="1785" spans="3:8" ht="12.75">
      <c r="C1785" s="31"/>
      <c r="D1785" s="31"/>
      <c r="E1785" s="31"/>
      <c r="F1785" s="31"/>
      <c r="G1785" s="31"/>
      <c r="H1785" s="31"/>
    </row>
    <row r="1786" spans="3:8" ht="12.75">
      <c r="C1786" s="31"/>
      <c r="D1786" s="31"/>
      <c r="E1786" s="31"/>
      <c r="F1786" s="31"/>
      <c r="G1786" s="31"/>
      <c r="H1786" s="31"/>
    </row>
    <row r="1787" spans="3:8" ht="12.75">
      <c r="C1787" s="31"/>
      <c r="D1787" s="31"/>
      <c r="E1787" s="31"/>
      <c r="F1787" s="31"/>
      <c r="G1787" s="31"/>
      <c r="H1787" s="31"/>
    </row>
    <row r="1788" spans="3:8" ht="12.75">
      <c r="C1788" s="31"/>
      <c r="D1788" s="31"/>
      <c r="E1788" s="31"/>
      <c r="F1788" s="31"/>
      <c r="G1788" s="31"/>
      <c r="H1788" s="31"/>
    </row>
    <row r="1789" spans="3:8" ht="12.75">
      <c r="C1789" s="31"/>
      <c r="D1789" s="31"/>
      <c r="E1789" s="31"/>
      <c r="F1789" s="31"/>
      <c r="G1789" s="31"/>
      <c r="H1789" s="31"/>
    </row>
    <row r="1790" spans="3:8" ht="12.75">
      <c r="C1790" s="31"/>
      <c r="D1790" s="31"/>
      <c r="E1790" s="31"/>
      <c r="F1790" s="31"/>
      <c r="G1790" s="31"/>
      <c r="H1790" s="31"/>
    </row>
    <row r="1791" spans="3:8" ht="12.75">
      <c r="C1791" s="31"/>
      <c r="D1791" s="31"/>
      <c r="E1791" s="31"/>
      <c r="F1791" s="31"/>
      <c r="G1791" s="31"/>
      <c r="H1791" s="31"/>
    </row>
    <row r="1792" spans="3:8" ht="12.75">
      <c r="C1792" s="31"/>
      <c r="D1792" s="31"/>
      <c r="E1792" s="31"/>
      <c r="F1792" s="31"/>
      <c r="G1792" s="31"/>
      <c r="H1792" s="31"/>
    </row>
    <row r="1793" spans="3:8" ht="12.75">
      <c r="C1793" s="31"/>
      <c r="D1793" s="31"/>
      <c r="E1793" s="31"/>
      <c r="F1793" s="31"/>
      <c r="G1793" s="31"/>
      <c r="H1793" s="31"/>
    </row>
    <row r="1794" spans="3:8" ht="12.75">
      <c r="C1794" s="31"/>
      <c r="D1794" s="31"/>
      <c r="E1794" s="31"/>
      <c r="F1794" s="31"/>
      <c r="G1794" s="31"/>
      <c r="H1794" s="31"/>
    </row>
    <row r="1795" spans="3:8" ht="12.75">
      <c r="C1795" s="31"/>
      <c r="D1795" s="31"/>
      <c r="E1795" s="31"/>
      <c r="F1795" s="31"/>
      <c r="G1795" s="31"/>
      <c r="H1795" s="31"/>
    </row>
    <row r="1796" spans="3:8" ht="12.75">
      <c r="C1796" s="31"/>
      <c r="D1796" s="31"/>
      <c r="E1796" s="31"/>
      <c r="F1796" s="31"/>
      <c r="G1796" s="31"/>
      <c r="H1796" s="31"/>
    </row>
    <row r="1797" spans="3:8" ht="12.75">
      <c r="C1797" s="31"/>
      <c r="D1797" s="31"/>
      <c r="E1797" s="31"/>
      <c r="F1797" s="31"/>
      <c r="G1797" s="31"/>
      <c r="H1797" s="31"/>
    </row>
    <row r="1798" spans="3:8" ht="12.75">
      <c r="C1798" s="31"/>
      <c r="D1798" s="31"/>
      <c r="E1798" s="31"/>
      <c r="F1798" s="31"/>
      <c r="G1798" s="31"/>
      <c r="H1798" s="31"/>
    </row>
    <row r="1799" spans="3:8" ht="12.75">
      <c r="C1799" s="31"/>
      <c r="D1799" s="31"/>
      <c r="E1799" s="31"/>
      <c r="F1799" s="31"/>
      <c r="G1799" s="31"/>
      <c r="H1799" s="31"/>
    </row>
    <row r="1800" spans="3:8" ht="12.75">
      <c r="C1800" s="31"/>
      <c r="D1800" s="31"/>
      <c r="E1800" s="31"/>
      <c r="F1800" s="31"/>
      <c r="G1800" s="31"/>
      <c r="H1800" s="31"/>
    </row>
    <row r="1801" spans="3:8" ht="12.75">
      <c r="C1801" s="31"/>
      <c r="D1801" s="31"/>
      <c r="E1801" s="31"/>
      <c r="F1801" s="31"/>
      <c r="G1801" s="31"/>
      <c r="H1801" s="31"/>
    </row>
    <row r="1802" spans="3:8" ht="12.75">
      <c r="C1802" s="31"/>
      <c r="D1802" s="31"/>
      <c r="E1802" s="31"/>
      <c r="F1802" s="31"/>
      <c r="G1802" s="31"/>
      <c r="H1802" s="31"/>
    </row>
    <row r="1803" spans="3:8" ht="12.75">
      <c r="C1803" s="31"/>
      <c r="D1803" s="31"/>
      <c r="E1803" s="31"/>
      <c r="F1803" s="31"/>
      <c r="G1803" s="31"/>
      <c r="H1803" s="31"/>
    </row>
    <row r="1804" spans="3:8" ht="12.75">
      <c r="C1804" s="31"/>
      <c r="D1804" s="31"/>
      <c r="E1804" s="31"/>
      <c r="F1804" s="31"/>
      <c r="G1804" s="31"/>
      <c r="H1804" s="31"/>
    </row>
    <row r="1805" spans="3:8" ht="12.75">
      <c r="C1805" s="31"/>
      <c r="D1805" s="31"/>
      <c r="E1805" s="31"/>
      <c r="F1805" s="31"/>
      <c r="G1805" s="31"/>
      <c r="H1805" s="31"/>
    </row>
    <row r="1806" spans="3:8" ht="12.75">
      <c r="C1806" s="31"/>
      <c r="D1806" s="31"/>
      <c r="E1806" s="31"/>
      <c r="F1806" s="31"/>
      <c r="G1806" s="31"/>
      <c r="H1806" s="31"/>
    </row>
    <row r="1807" spans="3:8" ht="12.75">
      <c r="C1807" s="31"/>
      <c r="D1807" s="31"/>
      <c r="E1807" s="31"/>
      <c r="F1807" s="31"/>
      <c r="G1807" s="31"/>
      <c r="H1807" s="31"/>
    </row>
    <row r="1808" spans="3:8" ht="12.75">
      <c r="C1808" s="31"/>
      <c r="D1808" s="31"/>
      <c r="E1808" s="31"/>
      <c r="F1808" s="31"/>
      <c r="G1808" s="31"/>
      <c r="H1808" s="31"/>
    </row>
    <row r="1809" spans="3:8" ht="12.75">
      <c r="C1809" s="31"/>
      <c r="D1809" s="31"/>
      <c r="E1809" s="31"/>
      <c r="F1809" s="31"/>
      <c r="G1809" s="31"/>
      <c r="H1809" s="31"/>
    </row>
    <row r="1810" spans="3:8" ht="12.75">
      <c r="C1810" s="31"/>
      <c r="D1810" s="31"/>
      <c r="E1810" s="31"/>
      <c r="F1810" s="31"/>
      <c r="G1810" s="31"/>
      <c r="H1810" s="31"/>
    </row>
    <row r="1811" spans="3:8" ht="12.75">
      <c r="C1811" s="31"/>
      <c r="D1811" s="31"/>
      <c r="E1811" s="31"/>
      <c r="F1811" s="31"/>
      <c r="G1811" s="31"/>
      <c r="H1811" s="31"/>
    </row>
    <row r="1812" spans="3:8" ht="12.75">
      <c r="C1812" s="31"/>
      <c r="D1812" s="31"/>
      <c r="E1812" s="31"/>
      <c r="F1812" s="31"/>
      <c r="G1812" s="31"/>
      <c r="H1812" s="31"/>
    </row>
    <row r="1813" spans="3:8" ht="12.75">
      <c r="C1813" s="31"/>
      <c r="D1813" s="31"/>
      <c r="E1813" s="31"/>
      <c r="F1813" s="31"/>
      <c r="G1813" s="31"/>
      <c r="H1813" s="31"/>
    </row>
    <row r="1814" spans="3:8" ht="12.75">
      <c r="C1814" s="31"/>
      <c r="D1814" s="31"/>
      <c r="E1814" s="31"/>
      <c r="F1814" s="31"/>
      <c r="G1814" s="31"/>
      <c r="H1814" s="31"/>
    </row>
    <row r="1815" spans="3:8" ht="12.75">
      <c r="C1815" s="31"/>
      <c r="D1815" s="31"/>
      <c r="E1815" s="31"/>
      <c r="F1815" s="31"/>
      <c r="G1815" s="31"/>
      <c r="H1815" s="31"/>
    </row>
    <row r="1816" spans="3:8" ht="12.75">
      <c r="C1816" s="31"/>
      <c r="D1816" s="31"/>
      <c r="E1816" s="31"/>
      <c r="F1816" s="31"/>
      <c r="G1816" s="31"/>
      <c r="H1816" s="31"/>
    </row>
    <row r="1817" spans="3:8" ht="12.75">
      <c r="C1817" s="31"/>
      <c r="D1817" s="31"/>
      <c r="E1817" s="31"/>
      <c r="F1817" s="31"/>
      <c r="G1817" s="31"/>
      <c r="H1817" s="31"/>
    </row>
    <row r="1818" spans="3:8" ht="12.75">
      <c r="C1818" s="31"/>
      <c r="D1818" s="31"/>
      <c r="E1818" s="31"/>
      <c r="F1818" s="31"/>
      <c r="G1818" s="31"/>
      <c r="H1818" s="31"/>
    </row>
    <row r="1819" spans="3:8" ht="12.75">
      <c r="C1819" s="31"/>
      <c r="D1819" s="31"/>
      <c r="E1819" s="31"/>
      <c r="F1819" s="31"/>
      <c r="G1819" s="31"/>
      <c r="H1819" s="31"/>
    </row>
    <row r="1820" spans="3:8" ht="12.75">
      <c r="C1820" s="31"/>
      <c r="D1820" s="31"/>
      <c r="E1820" s="31"/>
      <c r="F1820" s="31"/>
      <c r="G1820" s="31"/>
      <c r="H1820" s="31"/>
    </row>
    <row r="1821" spans="3:8" ht="12.75">
      <c r="C1821" s="31"/>
      <c r="D1821" s="31"/>
      <c r="E1821" s="31"/>
      <c r="F1821" s="31"/>
      <c r="G1821" s="31"/>
      <c r="H1821" s="31"/>
    </row>
    <row r="1822" spans="3:8" ht="12.75">
      <c r="C1822" s="31"/>
      <c r="D1822" s="31"/>
      <c r="E1822" s="31"/>
      <c r="F1822" s="31"/>
      <c r="G1822" s="31"/>
      <c r="H1822" s="31"/>
    </row>
    <row r="1823" spans="3:8" ht="12.75">
      <c r="C1823" s="31"/>
      <c r="D1823" s="31"/>
      <c r="E1823" s="31"/>
      <c r="F1823" s="31"/>
      <c r="G1823" s="31"/>
      <c r="H1823" s="31"/>
    </row>
    <row r="1824" spans="3:8" ht="12.75">
      <c r="C1824" s="31"/>
      <c r="D1824" s="31"/>
      <c r="E1824" s="31"/>
      <c r="F1824" s="31"/>
      <c r="G1824" s="31"/>
      <c r="H1824" s="31"/>
    </row>
    <row r="1825" spans="3:8" ht="12.75">
      <c r="C1825" s="31"/>
      <c r="D1825" s="31"/>
      <c r="E1825" s="31"/>
      <c r="F1825" s="31"/>
      <c r="G1825" s="31"/>
      <c r="H1825" s="31"/>
    </row>
    <row r="1826" spans="3:8" ht="12.75">
      <c r="C1826" s="31"/>
      <c r="D1826" s="31"/>
      <c r="E1826" s="31"/>
      <c r="F1826" s="31"/>
      <c r="G1826" s="31"/>
      <c r="H1826" s="31"/>
    </row>
    <row r="1827" spans="3:8" ht="12.75">
      <c r="C1827" s="31"/>
      <c r="D1827" s="31"/>
      <c r="E1827" s="31"/>
      <c r="F1827" s="31"/>
      <c r="G1827" s="31"/>
      <c r="H1827" s="31"/>
    </row>
    <row r="1828" spans="3:8" ht="12.75">
      <c r="C1828" s="31"/>
      <c r="D1828" s="31"/>
      <c r="E1828" s="31"/>
      <c r="F1828" s="31"/>
      <c r="G1828" s="31"/>
      <c r="H1828" s="31"/>
    </row>
    <row r="1829" spans="3:8" ht="12.75">
      <c r="C1829" s="31"/>
      <c r="D1829" s="31"/>
      <c r="E1829" s="31"/>
      <c r="F1829" s="31"/>
      <c r="G1829" s="31"/>
      <c r="H1829" s="31"/>
    </row>
    <row r="1830" spans="3:8" ht="12.75">
      <c r="C1830" s="31"/>
      <c r="D1830" s="31"/>
      <c r="E1830" s="31"/>
      <c r="F1830" s="31"/>
      <c r="G1830" s="31"/>
      <c r="H1830" s="31"/>
    </row>
    <row r="1831" spans="3:8" ht="12.75">
      <c r="C1831" s="31"/>
      <c r="D1831" s="31"/>
      <c r="E1831" s="31"/>
      <c r="F1831" s="31"/>
      <c r="G1831" s="31"/>
      <c r="H1831" s="31"/>
    </row>
    <row r="1832" spans="3:8" ht="12.75">
      <c r="C1832" s="31"/>
      <c r="D1832" s="31"/>
      <c r="E1832" s="31"/>
      <c r="F1832" s="31"/>
      <c r="G1832" s="31"/>
      <c r="H1832" s="31"/>
    </row>
    <row r="1833" spans="3:8" ht="12.75">
      <c r="C1833" s="31"/>
      <c r="D1833" s="31"/>
      <c r="E1833" s="31"/>
      <c r="F1833" s="31"/>
      <c r="G1833" s="31"/>
      <c r="H1833" s="31"/>
    </row>
    <row r="1834" spans="3:8" ht="12.75">
      <c r="C1834" s="31"/>
      <c r="D1834" s="31"/>
      <c r="E1834" s="31"/>
      <c r="F1834" s="31"/>
      <c r="G1834" s="31"/>
      <c r="H1834" s="31"/>
    </row>
    <row r="1835" spans="3:8" ht="12.75">
      <c r="C1835" s="31"/>
      <c r="D1835" s="31"/>
      <c r="E1835" s="31"/>
      <c r="F1835" s="31"/>
      <c r="G1835" s="31"/>
      <c r="H1835" s="31"/>
    </row>
    <row r="1836" spans="3:8" ht="12.75">
      <c r="C1836" s="31"/>
      <c r="D1836" s="31"/>
      <c r="E1836" s="31"/>
      <c r="F1836" s="31"/>
      <c r="G1836" s="31"/>
      <c r="H1836" s="31"/>
    </row>
    <row r="1837" spans="3:8" ht="12.75">
      <c r="C1837" s="31"/>
      <c r="D1837" s="31"/>
      <c r="E1837" s="31"/>
      <c r="F1837" s="31"/>
      <c r="G1837" s="31"/>
      <c r="H1837" s="31"/>
    </row>
    <row r="1838" spans="3:8" ht="12.75">
      <c r="C1838" s="31"/>
      <c r="D1838" s="31"/>
      <c r="E1838" s="31"/>
      <c r="F1838" s="31"/>
      <c r="G1838" s="31"/>
      <c r="H1838" s="31"/>
    </row>
    <row r="1839" spans="3:8" ht="12.75">
      <c r="C1839" s="31"/>
      <c r="D1839" s="31"/>
      <c r="E1839" s="31"/>
      <c r="F1839" s="31"/>
      <c r="G1839" s="31"/>
      <c r="H1839" s="31"/>
    </row>
    <row r="1840" spans="3:8" ht="12.75">
      <c r="C1840" s="31"/>
      <c r="D1840" s="31"/>
      <c r="E1840" s="31"/>
      <c r="F1840" s="31"/>
      <c r="G1840" s="31"/>
      <c r="H1840" s="31"/>
    </row>
    <row r="1841" spans="3:8" ht="12.75">
      <c r="C1841" s="31"/>
      <c r="D1841" s="31"/>
      <c r="E1841" s="31"/>
      <c r="F1841" s="31"/>
      <c r="G1841" s="31"/>
      <c r="H1841" s="31"/>
    </row>
    <row r="1842" spans="3:8" ht="12.75">
      <c r="C1842" s="31"/>
      <c r="D1842" s="31"/>
      <c r="E1842" s="31"/>
      <c r="F1842" s="31"/>
      <c r="G1842" s="31"/>
      <c r="H1842" s="31"/>
    </row>
    <row r="1843" spans="3:8" ht="12.75">
      <c r="C1843" s="31"/>
      <c r="D1843" s="31"/>
      <c r="E1843" s="31"/>
      <c r="F1843" s="31"/>
      <c r="G1843" s="31"/>
      <c r="H1843" s="31"/>
    </row>
    <row r="1844" spans="3:8" ht="12.75">
      <c r="C1844" s="31"/>
      <c r="D1844" s="31"/>
      <c r="E1844" s="31"/>
      <c r="F1844" s="31"/>
      <c r="G1844" s="31"/>
      <c r="H1844" s="31"/>
    </row>
    <row r="1845" spans="3:8" ht="12.75">
      <c r="C1845" s="31"/>
      <c r="D1845" s="31"/>
      <c r="E1845" s="31"/>
      <c r="F1845" s="31"/>
      <c r="G1845" s="31"/>
      <c r="H1845" s="31"/>
    </row>
    <row r="1846" spans="3:8" ht="12.75">
      <c r="C1846" s="31"/>
      <c r="D1846" s="31"/>
      <c r="E1846" s="31"/>
      <c r="F1846" s="31"/>
      <c r="G1846" s="31"/>
      <c r="H1846" s="31"/>
    </row>
    <row r="1847" spans="3:8" ht="12.75">
      <c r="C1847" s="31"/>
      <c r="D1847" s="31"/>
      <c r="E1847" s="31"/>
      <c r="F1847" s="31"/>
      <c r="G1847" s="31"/>
      <c r="H1847" s="31"/>
    </row>
    <row r="1848" spans="3:8" ht="12.75">
      <c r="C1848" s="31"/>
      <c r="D1848" s="31"/>
      <c r="E1848" s="31"/>
      <c r="F1848" s="31"/>
      <c r="G1848" s="31"/>
      <c r="H1848" s="31"/>
    </row>
    <row r="1849" spans="3:8" ht="12.75">
      <c r="C1849" s="31"/>
      <c r="D1849" s="31"/>
      <c r="E1849" s="31"/>
      <c r="F1849" s="31"/>
      <c r="G1849" s="31"/>
      <c r="H1849" s="31"/>
    </row>
    <row r="1850" spans="3:8" ht="12.75">
      <c r="C1850" s="31"/>
      <c r="D1850" s="31"/>
      <c r="E1850" s="31"/>
      <c r="F1850" s="31"/>
      <c r="G1850" s="31"/>
      <c r="H1850" s="31"/>
    </row>
    <row r="1851" spans="3:8" ht="12.75">
      <c r="C1851" s="31"/>
      <c r="D1851" s="31"/>
      <c r="E1851" s="31"/>
      <c r="F1851" s="31"/>
      <c r="G1851" s="31"/>
      <c r="H1851" s="31"/>
    </row>
    <row r="1852" spans="3:8" ht="12.75">
      <c r="C1852" s="31"/>
      <c r="D1852" s="31"/>
      <c r="E1852" s="31"/>
      <c r="F1852" s="31"/>
      <c r="G1852" s="31"/>
      <c r="H1852" s="31"/>
    </row>
    <row r="1853" spans="3:8" ht="12.75">
      <c r="C1853" s="31"/>
      <c r="D1853" s="31"/>
      <c r="E1853" s="31"/>
      <c r="F1853" s="31"/>
      <c r="G1853" s="31"/>
      <c r="H1853" s="31"/>
    </row>
    <row r="1854" spans="3:8" ht="12.75">
      <c r="C1854" s="31"/>
      <c r="D1854" s="31"/>
      <c r="E1854" s="31"/>
      <c r="F1854" s="31"/>
      <c r="G1854" s="31"/>
      <c r="H1854" s="31"/>
    </row>
    <row r="1855" spans="3:8" ht="12.75">
      <c r="C1855" s="31"/>
      <c r="D1855" s="31"/>
      <c r="E1855" s="31"/>
      <c r="F1855" s="31"/>
      <c r="G1855" s="31"/>
      <c r="H1855" s="31"/>
    </row>
    <row r="1856" spans="3:8" ht="12.75">
      <c r="C1856" s="31"/>
      <c r="D1856" s="31"/>
      <c r="E1856" s="31"/>
      <c r="F1856" s="31"/>
      <c r="G1856" s="31"/>
      <c r="H1856" s="31"/>
    </row>
    <row r="1857" spans="3:8" ht="12.75">
      <c r="C1857" s="31"/>
      <c r="D1857" s="31"/>
      <c r="E1857" s="31"/>
      <c r="F1857" s="31"/>
      <c r="G1857" s="31"/>
      <c r="H1857" s="31"/>
    </row>
    <row r="1858" spans="3:8" ht="12.75">
      <c r="C1858" s="31"/>
      <c r="D1858" s="31"/>
      <c r="E1858" s="31"/>
      <c r="F1858" s="31"/>
      <c r="G1858" s="31"/>
      <c r="H1858" s="31"/>
    </row>
    <row r="1859" spans="3:8" ht="12.75">
      <c r="C1859" s="31"/>
      <c r="D1859" s="31"/>
      <c r="E1859" s="31"/>
      <c r="F1859" s="31"/>
      <c r="G1859" s="31"/>
      <c r="H1859" s="31"/>
    </row>
    <row r="1860" spans="3:8" ht="12.75">
      <c r="C1860" s="31"/>
      <c r="D1860" s="31"/>
      <c r="E1860" s="31"/>
      <c r="F1860" s="31"/>
      <c r="G1860" s="31"/>
      <c r="H1860" s="31"/>
    </row>
    <row r="1861" spans="3:8" ht="12.75">
      <c r="C1861" s="31"/>
      <c r="D1861" s="31"/>
      <c r="E1861" s="31"/>
      <c r="F1861" s="31"/>
      <c r="G1861" s="31"/>
      <c r="H1861" s="31"/>
    </row>
    <row r="1862" spans="3:8" ht="12.75">
      <c r="C1862" s="31"/>
      <c r="D1862" s="31"/>
      <c r="E1862" s="31"/>
      <c r="F1862" s="31"/>
      <c r="G1862" s="31"/>
      <c r="H1862" s="31"/>
    </row>
    <row r="1863" spans="3:8" ht="12.75">
      <c r="C1863" s="31"/>
      <c r="D1863" s="31"/>
      <c r="E1863" s="31"/>
      <c r="F1863" s="31"/>
      <c r="G1863" s="31"/>
      <c r="H1863" s="31"/>
    </row>
    <row r="1864" spans="3:8" ht="12.75">
      <c r="C1864" s="31"/>
      <c r="D1864" s="31"/>
      <c r="E1864" s="31"/>
      <c r="F1864" s="31"/>
      <c r="G1864" s="31"/>
      <c r="H1864" s="31"/>
    </row>
    <row r="1865" spans="3:8" ht="12.75">
      <c r="C1865" s="31"/>
      <c r="D1865" s="31"/>
      <c r="E1865" s="31"/>
      <c r="F1865" s="31"/>
      <c r="G1865" s="31"/>
      <c r="H1865" s="31"/>
    </row>
    <row r="1866" spans="3:8" ht="12.75">
      <c r="C1866" s="31"/>
      <c r="D1866" s="31"/>
      <c r="E1866" s="31"/>
      <c r="F1866" s="31"/>
      <c r="G1866" s="31"/>
      <c r="H1866" s="31"/>
    </row>
    <row r="1867" spans="3:8" ht="12.75">
      <c r="C1867" s="31"/>
      <c r="D1867" s="31"/>
      <c r="E1867" s="31"/>
      <c r="F1867" s="31"/>
      <c r="G1867" s="31"/>
      <c r="H1867" s="31"/>
    </row>
    <row r="1868" spans="3:8" ht="12.75">
      <c r="C1868" s="31"/>
      <c r="D1868" s="31"/>
      <c r="E1868" s="31"/>
      <c r="F1868" s="31"/>
      <c r="G1868" s="31"/>
      <c r="H1868" s="31"/>
    </row>
    <row r="1869" spans="3:8" ht="12.75">
      <c r="C1869" s="31"/>
      <c r="D1869" s="31"/>
      <c r="E1869" s="31"/>
      <c r="F1869" s="31"/>
      <c r="G1869" s="31"/>
      <c r="H1869" s="31"/>
    </row>
    <row r="1870" spans="3:8" ht="12.75">
      <c r="C1870" s="31"/>
      <c r="D1870" s="31"/>
      <c r="E1870" s="31"/>
      <c r="F1870" s="31"/>
      <c r="G1870" s="31"/>
      <c r="H1870" s="31"/>
    </row>
    <row r="1871" spans="3:8" ht="12.75">
      <c r="C1871" s="31"/>
      <c r="D1871" s="31"/>
      <c r="E1871" s="31"/>
      <c r="F1871" s="31"/>
      <c r="G1871" s="31"/>
      <c r="H1871" s="31"/>
    </row>
    <row r="1872" spans="3:8" ht="12.75">
      <c r="C1872" s="31"/>
      <c r="D1872" s="31"/>
      <c r="E1872" s="31"/>
      <c r="F1872" s="31"/>
      <c r="G1872" s="31"/>
      <c r="H1872" s="31"/>
    </row>
    <row r="1873" spans="3:8" ht="12.75">
      <c r="C1873" s="31"/>
      <c r="D1873" s="31"/>
      <c r="E1873" s="31"/>
      <c r="F1873" s="31"/>
      <c r="G1873" s="31"/>
      <c r="H1873" s="31"/>
    </row>
    <row r="1874" spans="3:8" ht="12.75">
      <c r="C1874" s="31"/>
      <c r="D1874" s="31"/>
      <c r="E1874" s="31"/>
      <c r="F1874" s="31"/>
      <c r="G1874" s="31"/>
      <c r="H1874" s="31"/>
    </row>
    <row r="1875" spans="3:8" ht="12.75">
      <c r="C1875" s="31"/>
      <c r="D1875" s="31"/>
      <c r="E1875" s="31"/>
      <c r="F1875" s="31"/>
      <c r="G1875" s="31"/>
      <c r="H1875" s="31"/>
    </row>
    <row r="1876" spans="3:8" ht="12.75">
      <c r="C1876" s="31"/>
      <c r="D1876" s="31"/>
      <c r="E1876" s="31"/>
      <c r="F1876" s="31"/>
      <c r="G1876" s="31"/>
      <c r="H1876" s="31"/>
    </row>
    <row r="1877" spans="3:8" ht="12.75">
      <c r="C1877" s="31"/>
      <c r="D1877" s="31"/>
      <c r="E1877" s="31"/>
      <c r="F1877" s="31"/>
      <c r="G1877" s="31"/>
      <c r="H1877" s="31"/>
    </row>
    <row r="1878" spans="3:8" ht="12.75">
      <c r="C1878" s="31"/>
      <c r="D1878" s="31"/>
      <c r="E1878" s="31"/>
      <c r="F1878" s="31"/>
      <c r="G1878" s="31"/>
      <c r="H1878" s="31"/>
    </row>
    <row r="1879" spans="3:8" ht="12.75">
      <c r="C1879" s="31"/>
      <c r="D1879" s="31"/>
      <c r="E1879" s="31"/>
      <c r="F1879" s="31"/>
      <c r="G1879" s="31"/>
      <c r="H1879" s="31"/>
    </row>
    <row r="1880" spans="3:8" ht="12.75">
      <c r="C1880" s="31"/>
      <c r="D1880" s="31"/>
      <c r="E1880" s="31"/>
      <c r="F1880" s="31"/>
      <c r="G1880" s="31"/>
      <c r="H1880" s="31"/>
    </row>
    <row r="1881" spans="3:8" ht="12.75">
      <c r="C1881" s="31"/>
      <c r="D1881" s="31"/>
      <c r="E1881" s="31"/>
      <c r="F1881" s="31"/>
      <c r="G1881" s="31"/>
      <c r="H1881" s="31"/>
    </row>
    <row r="1882" spans="3:8" ht="12.75">
      <c r="C1882" s="31"/>
      <c r="D1882" s="31"/>
      <c r="E1882" s="31"/>
      <c r="F1882" s="31"/>
      <c r="G1882" s="31"/>
      <c r="H1882" s="31"/>
    </row>
    <row r="1883" spans="3:8" ht="12.75">
      <c r="C1883" s="31"/>
      <c r="D1883" s="31"/>
      <c r="E1883" s="31"/>
      <c r="F1883" s="31"/>
      <c r="G1883" s="31"/>
      <c r="H1883" s="31"/>
    </row>
    <row r="1884" spans="3:8" ht="12.75">
      <c r="C1884" s="31"/>
      <c r="D1884" s="31"/>
      <c r="E1884" s="31"/>
      <c r="F1884" s="31"/>
      <c r="G1884" s="31"/>
      <c r="H1884" s="31"/>
    </row>
    <row r="1885" spans="3:8" ht="12.75">
      <c r="C1885" s="31"/>
      <c r="D1885" s="31"/>
      <c r="E1885" s="31"/>
      <c r="F1885" s="31"/>
      <c r="G1885" s="31"/>
      <c r="H1885" s="31"/>
    </row>
    <row r="1886" spans="3:8" ht="12.75">
      <c r="C1886" s="31"/>
      <c r="D1886" s="31"/>
      <c r="E1886" s="31"/>
      <c r="F1886" s="31"/>
      <c r="G1886" s="31"/>
      <c r="H1886" s="31"/>
    </row>
    <row r="1887" spans="3:8" ht="12.75">
      <c r="C1887" s="31"/>
      <c r="D1887" s="31"/>
      <c r="E1887" s="31"/>
      <c r="F1887" s="31"/>
      <c r="G1887" s="31"/>
      <c r="H1887" s="31"/>
    </row>
    <row r="1888" spans="3:8" ht="12.75">
      <c r="C1888" s="31"/>
      <c r="D1888" s="31"/>
      <c r="E1888" s="31"/>
      <c r="F1888" s="31"/>
      <c r="G1888" s="31"/>
      <c r="H1888" s="31"/>
    </row>
    <row r="1889" spans="3:8" ht="12.75">
      <c r="C1889" s="31"/>
      <c r="D1889" s="31"/>
      <c r="E1889" s="31"/>
      <c r="F1889" s="31"/>
      <c r="G1889" s="31"/>
      <c r="H1889" s="31"/>
    </row>
    <row r="1890" spans="3:8" ht="12.75">
      <c r="C1890" s="31"/>
      <c r="D1890" s="31"/>
      <c r="E1890" s="31"/>
      <c r="F1890" s="31"/>
      <c r="G1890" s="31"/>
      <c r="H1890" s="31"/>
    </row>
    <row r="1891" spans="3:8" ht="12.75">
      <c r="C1891" s="31"/>
      <c r="D1891" s="31"/>
      <c r="E1891" s="31"/>
      <c r="F1891" s="31"/>
      <c r="G1891" s="31"/>
      <c r="H1891" s="31"/>
    </row>
    <row r="1892" spans="3:8" ht="12.75">
      <c r="C1892" s="31"/>
      <c r="D1892" s="31"/>
      <c r="E1892" s="31"/>
      <c r="F1892" s="31"/>
      <c r="G1892" s="31"/>
      <c r="H1892" s="31"/>
    </row>
    <row r="1893" spans="3:8" ht="12.75">
      <c r="C1893" s="31"/>
      <c r="D1893" s="31"/>
      <c r="E1893" s="31"/>
      <c r="F1893" s="31"/>
      <c r="G1893" s="31"/>
      <c r="H1893" s="31"/>
    </row>
    <row r="1894" spans="3:8" ht="12.75">
      <c r="C1894" s="31"/>
      <c r="D1894" s="31"/>
      <c r="E1894" s="31"/>
      <c r="F1894" s="31"/>
      <c r="G1894" s="31"/>
      <c r="H1894" s="31"/>
    </row>
    <row r="1895" spans="3:8" ht="12.75">
      <c r="C1895" s="31"/>
      <c r="D1895" s="31"/>
      <c r="E1895" s="31"/>
      <c r="F1895" s="31"/>
      <c r="G1895" s="31"/>
      <c r="H1895" s="31"/>
    </row>
    <row r="1896" spans="3:8" ht="12.75">
      <c r="C1896" s="31"/>
      <c r="D1896" s="31"/>
      <c r="E1896" s="31"/>
      <c r="F1896" s="31"/>
      <c r="G1896" s="31"/>
      <c r="H1896" s="31"/>
    </row>
    <row r="1897" spans="3:8" ht="12.75">
      <c r="C1897" s="31"/>
      <c r="D1897" s="31"/>
      <c r="E1897" s="31"/>
      <c r="F1897" s="31"/>
      <c r="G1897" s="31"/>
      <c r="H1897" s="31"/>
    </row>
    <row r="1898" spans="3:8" ht="12.75">
      <c r="C1898" s="31"/>
      <c r="D1898" s="31"/>
      <c r="E1898" s="31"/>
      <c r="F1898" s="31"/>
      <c r="G1898" s="31"/>
      <c r="H1898" s="31"/>
    </row>
    <row r="1899" spans="3:8" ht="12.75">
      <c r="C1899" s="31"/>
      <c r="D1899" s="31"/>
      <c r="E1899" s="31"/>
      <c r="F1899" s="31"/>
      <c r="G1899" s="31"/>
      <c r="H1899" s="31"/>
    </row>
    <row r="1900" spans="3:8" ht="12.75">
      <c r="C1900" s="31"/>
      <c r="D1900" s="31"/>
      <c r="E1900" s="31"/>
      <c r="F1900" s="31"/>
      <c r="G1900" s="31"/>
      <c r="H1900" s="31"/>
    </row>
    <row r="1901" spans="3:8" ht="12.75">
      <c r="C1901" s="31"/>
      <c r="D1901" s="31"/>
      <c r="E1901" s="31"/>
      <c r="F1901" s="31"/>
      <c r="G1901" s="31"/>
      <c r="H1901" s="31"/>
    </row>
    <row r="1902" spans="3:8" ht="12.75">
      <c r="C1902" s="31"/>
      <c r="D1902" s="31"/>
      <c r="E1902" s="31"/>
      <c r="F1902" s="31"/>
      <c r="G1902" s="31"/>
      <c r="H1902" s="31"/>
    </row>
    <row r="1903" spans="3:8" ht="12.75">
      <c r="C1903" s="31"/>
      <c r="D1903" s="31"/>
      <c r="E1903" s="31"/>
      <c r="F1903" s="31"/>
      <c r="G1903" s="31"/>
      <c r="H1903" s="31"/>
    </row>
    <row r="1904" spans="3:8" ht="12.75">
      <c r="C1904" s="31"/>
      <c r="D1904" s="31"/>
      <c r="E1904" s="31"/>
      <c r="F1904" s="31"/>
      <c r="G1904" s="31"/>
      <c r="H1904" s="31"/>
    </row>
    <row r="1905" spans="3:8" ht="12.75">
      <c r="C1905" s="31"/>
      <c r="D1905" s="31"/>
      <c r="E1905" s="31"/>
      <c r="F1905" s="31"/>
      <c r="G1905" s="31"/>
      <c r="H1905" s="31"/>
    </row>
    <row r="1906" spans="3:8" ht="12.75">
      <c r="C1906" s="31"/>
      <c r="D1906" s="31"/>
      <c r="E1906" s="31"/>
      <c r="F1906" s="31"/>
      <c r="G1906" s="31"/>
      <c r="H1906" s="31"/>
    </row>
    <row r="1907" spans="3:8" ht="12.75">
      <c r="C1907" s="31"/>
      <c r="D1907" s="31"/>
      <c r="E1907" s="31"/>
      <c r="F1907" s="31"/>
      <c r="G1907" s="31"/>
      <c r="H1907" s="31"/>
    </row>
    <row r="1908" spans="3:8" ht="12.75">
      <c r="C1908" s="31"/>
      <c r="D1908" s="31"/>
      <c r="E1908" s="31"/>
      <c r="F1908" s="31"/>
      <c r="G1908" s="31"/>
      <c r="H1908" s="31"/>
    </row>
    <row r="1909" spans="3:8" ht="12.75">
      <c r="C1909" s="31"/>
      <c r="D1909" s="31"/>
      <c r="E1909" s="31"/>
      <c r="F1909" s="31"/>
      <c r="G1909" s="31"/>
      <c r="H1909" s="31"/>
    </row>
    <row r="1910" spans="3:8" ht="12.75">
      <c r="C1910" s="31"/>
      <c r="D1910" s="31"/>
      <c r="E1910" s="31"/>
      <c r="F1910" s="31"/>
      <c r="G1910" s="31"/>
      <c r="H1910" s="31"/>
    </row>
    <row r="1911" spans="3:8" ht="12.75">
      <c r="C1911" s="31"/>
      <c r="D1911" s="31"/>
      <c r="E1911" s="31"/>
      <c r="F1911" s="31"/>
      <c r="G1911" s="31"/>
      <c r="H1911" s="31"/>
    </row>
    <row r="1912" spans="3:8" ht="12.75">
      <c r="C1912" s="31"/>
      <c r="D1912" s="31"/>
      <c r="E1912" s="31"/>
      <c r="F1912" s="31"/>
      <c r="G1912" s="31"/>
      <c r="H1912" s="31"/>
    </row>
    <row r="1913" spans="3:8" ht="12.75">
      <c r="C1913" s="31"/>
      <c r="D1913" s="31"/>
      <c r="E1913" s="31"/>
      <c r="F1913" s="31"/>
      <c r="G1913" s="31"/>
      <c r="H1913" s="31"/>
    </row>
    <row r="1914" spans="3:8" ht="12.75">
      <c r="C1914" s="31"/>
      <c r="D1914" s="31"/>
      <c r="E1914" s="31"/>
      <c r="F1914" s="31"/>
      <c r="G1914" s="31"/>
      <c r="H1914" s="31"/>
    </row>
    <row r="1915" spans="3:8" ht="12.75">
      <c r="C1915" s="31"/>
      <c r="D1915" s="31"/>
      <c r="E1915" s="31"/>
      <c r="F1915" s="31"/>
      <c r="G1915" s="31"/>
      <c r="H1915" s="31"/>
    </row>
    <row r="1916" spans="3:8" ht="12.75">
      <c r="C1916" s="31"/>
      <c r="D1916" s="31"/>
      <c r="E1916" s="31"/>
      <c r="F1916" s="31"/>
      <c r="G1916" s="31"/>
      <c r="H1916" s="31"/>
    </row>
    <row r="1917" spans="3:8" ht="12.75">
      <c r="C1917" s="31"/>
      <c r="D1917" s="31"/>
      <c r="E1917" s="31"/>
      <c r="F1917" s="31"/>
      <c r="G1917" s="31"/>
      <c r="H1917" s="31"/>
    </row>
    <row r="1918" spans="3:8" ht="12.75">
      <c r="C1918" s="31"/>
      <c r="D1918" s="31"/>
      <c r="E1918" s="31"/>
      <c r="F1918" s="31"/>
      <c r="G1918" s="31"/>
      <c r="H1918" s="31"/>
    </row>
    <row r="1919" spans="3:8" ht="12.75">
      <c r="C1919" s="31"/>
      <c r="D1919" s="31"/>
      <c r="E1919" s="31"/>
      <c r="F1919" s="31"/>
      <c r="G1919" s="31"/>
      <c r="H1919" s="31"/>
    </row>
    <row r="1920" spans="3:8" ht="12.75">
      <c r="C1920" s="31"/>
      <c r="D1920" s="31"/>
      <c r="E1920" s="31"/>
      <c r="F1920" s="31"/>
      <c r="G1920" s="31"/>
      <c r="H1920" s="31"/>
    </row>
    <row r="1921" spans="3:8" ht="12.75">
      <c r="C1921" s="31"/>
      <c r="D1921" s="31"/>
      <c r="E1921" s="31"/>
      <c r="F1921" s="31"/>
      <c r="G1921" s="31"/>
      <c r="H1921" s="31"/>
    </row>
    <row r="1922" spans="3:8" ht="12.75">
      <c r="C1922" s="31"/>
      <c r="D1922" s="31"/>
      <c r="E1922" s="31"/>
      <c r="F1922" s="31"/>
      <c r="G1922" s="31"/>
      <c r="H1922" s="31"/>
    </row>
    <row r="1923" spans="3:8" ht="12.75">
      <c r="C1923" s="31"/>
      <c r="D1923" s="31"/>
      <c r="E1923" s="31"/>
      <c r="F1923" s="31"/>
      <c r="G1923" s="31"/>
      <c r="H1923" s="31"/>
    </row>
    <row r="1924" spans="3:8" ht="12.75">
      <c r="C1924" s="31"/>
      <c r="D1924" s="31"/>
      <c r="E1924" s="31"/>
      <c r="F1924" s="31"/>
      <c r="G1924" s="31"/>
      <c r="H1924" s="31"/>
    </row>
    <row r="1925" spans="3:8" ht="12.75">
      <c r="C1925" s="31"/>
      <c r="D1925" s="31"/>
      <c r="E1925" s="31"/>
      <c r="F1925" s="31"/>
      <c r="G1925" s="31"/>
      <c r="H1925" s="31"/>
    </row>
    <row r="1926" spans="3:8" ht="12.75">
      <c r="C1926" s="31"/>
      <c r="D1926" s="31"/>
      <c r="E1926" s="31"/>
      <c r="F1926" s="31"/>
      <c r="G1926" s="31"/>
      <c r="H1926" s="31"/>
    </row>
    <row r="1927" spans="3:8" ht="12.75">
      <c r="C1927" s="31"/>
      <c r="D1927" s="31"/>
      <c r="E1927" s="31"/>
      <c r="F1927" s="31"/>
      <c r="G1927" s="31"/>
      <c r="H1927" s="31"/>
    </row>
    <row r="1928" spans="3:8" ht="12.75">
      <c r="C1928" s="31"/>
      <c r="D1928" s="31"/>
      <c r="E1928" s="31"/>
      <c r="F1928" s="31"/>
      <c r="G1928" s="31"/>
      <c r="H1928" s="31"/>
    </row>
    <row r="1929" spans="3:8" ht="12.75">
      <c r="C1929" s="31"/>
      <c r="D1929" s="31"/>
      <c r="E1929" s="31"/>
      <c r="F1929" s="31"/>
      <c r="G1929" s="31"/>
      <c r="H1929" s="31"/>
    </row>
    <row r="1930" spans="3:8" ht="12.75">
      <c r="C1930" s="31"/>
      <c r="D1930" s="31"/>
      <c r="E1930" s="31"/>
      <c r="F1930" s="31"/>
      <c r="G1930" s="31"/>
      <c r="H1930" s="31"/>
    </row>
    <row r="1931" spans="3:8" ht="12.75">
      <c r="C1931" s="31"/>
      <c r="D1931" s="31"/>
      <c r="E1931" s="31"/>
      <c r="F1931" s="31"/>
      <c r="G1931" s="31"/>
      <c r="H1931" s="31"/>
    </row>
    <row r="1932" spans="3:8" ht="12.75">
      <c r="C1932" s="31"/>
      <c r="D1932" s="31"/>
      <c r="E1932" s="31"/>
      <c r="F1932" s="31"/>
      <c r="G1932" s="31"/>
      <c r="H1932" s="31"/>
    </row>
    <row r="1933" spans="3:8" ht="12.75">
      <c r="C1933" s="31"/>
      <c r="D1933" s="31"/>
      <c r="E1933" s="31"/>
      <c r="F1933" s="31"/>
      <c r="G1933" s="31"/>
      <c r="H1933" s="31"/>
    </row>
    <row r="1934" spans="3:8" ht="12.75">
      <c r="C1934" s="31"/>
      <c r="D1934" s="31"/>
      <c r="E1934" s="31"/>
      <c r="F1934" s="31"/>
      <c r="G1934" s="31"/>
      <c r="H1934" s="31"/>
    </row>
    <row r="1935" spans="3:8" ht="12.75">
      <c r="C1935" s="31"/>
      <c r="D1935" s="31"/>
      <c r="E1935" s="31"/>
      <c r="F1935" s="31"/>
      <c r="G1935" s="31"/>
      <c r="H1935" s="31"/>
    </row>
    <row r="1936" spans="3:8" ht="12.75">
      <c r="C1936" s="31"/>
      <c r="D1936" s="31"/>
      <c r="E1936" s="31"/>
      <c r="F1936" s="31"/>
      <c r="G1936" s="31"/>
      <c r="H1936" s="31"/>
    </row>
    <row r="1937" spans="3:8" ht="12.75">
      <c r="C1937" s="31"/>
      <c r="D1937" s="31"/>
      <c r="E1937" s="31"/>
      <c r="F1937" s="31"/>
      <c r="G1937" s="31"/>
      <c r="H1937" s="31"/>
    </row>
    <row r="1938" spans="3:8" ht="12.75">
      <c r="C1938" s="31"/>
      <c r="D1938" s="31"/>
      <c r="E1938" s="31"/>
      <c r="F1938" s="31"/>
      <c r="G1938" s="31"/>
      <c r="H1938" s="31"/>
    </row>
    <row r="1939" spans="3:8" ht="12.75">
      <c r="C1939" s="31"/>
      <c r="D1939" s="31"/>
      <c r="E1939" s="31"/>
      <c r="F1939" s="31"/>
      <c r="G1939" s="31"/>
      <c r="H1939" s="31"/>
    </row>
    <row r="1940" spans="3:8" ht="12.75">
      <c r="C1940" s="31"/>
      <c r="D1940" s="31"/>
      <c r="E1940" s="31"/>
      <c r="F1940" s="31"/>
      <c r="G1940" s="31"/>
      <c r="H1940" s="31"/>
    </row>
    <row r="1941" spans="3:8" ht="12.75">
      <c r="C1941" s="31"/>
      <c r="D1941" s="31"/>
      <c r="E1941" s="31"/>
      <c r="F1941" s="31"/>
      <c r="G1941" s="31"/>
      <c r="H1941" s="31"/>
    </row>
    <row r="1942" spans="3:8" ht="12.75">
      <c r="C1942" s="31"/>
      <c r="D1942" s="31"/>
      <c r="E1942" s="31"/>
      <c r="F1942" s="31"/>
      <c r="G1942" s="31"/>
      <c r="H1942" s="31"/>
    </row>
    <row r="1943" spans="3:8" ht="12.75">
      <c r="C1943" s="31"/>
      <c r="D1943" s="31"/>
      <c r="E1943" s="31"/>
      <c r="F1943" s="31"/>
      <c r="G1943" s="31"/>
      <c r="H1943" s="31"/>
    </row>
    <row r="1944" spans="3:8" ht="12.75">
      <c r="C1944" s="31"/>
      <c r="D1944" s="31"/>
      <c r="E1944" s="31"/>
      <c r="F1944" s="31"/>
      <c r="G1944" s="31"/>
      <c r="H1944" s="31"/>
    </row>
    <row r="1945" spans="3:8" ht="12.75">
      <c r="C1945" s="31"/>
      <c r="D1945" s="31"/>
      <c r="E1945" s="31"/>
      <c r="F1945" s="31"/>
      <c r="G1945" s="31"/>
      <c r="H1945" s="31"/>
    </row>
    <row r="1946" spans="3:8" ht="12.75">
      <c r="C1946" s="31"/>
      <c r="D1946" s="31"/>
      <c r="E1946" s="31"/>
      <c r="F1946" s="31"/>
      <c r="G1946" s="31"/>
      <c r="H1946" s="31"/>
    </row>
    <row r="1947" spans="3:8" ht="12.75">
      <c r="C1947" s="31"/>
      <c r="D1947" s="31"/>
      <c r="E1947" s="31"/>
      <c r="F1947" s="31"/>
      <c r="G1947" s="31"/>
      <c r="H1947" s="31"/>
    </row>
    <row r="1948" spans="3:8" ht="12.75">
      <c r="C1948" s="31"/>
      <c r="D1948" s="31"/>
      <c r="E1948" s="31"/>
      <c r="F1948" s="31"/>
      <c r="G1948" s="31"/>
      <c r="H1948" s="31"/>
    </row>
    <row r="1949" spans="3:8" ht="12.75">
      <c r="C1949" s="31"/>
      <c r="D1949" s="31"/>
      <c r="E1949" s="31"/>
      <c r="F1949" s="31"/>
      <c r="G1949" s="31"/>
      <c r="H1949" s="31"/>
    </row>
    <row r="1950" spans="3:8" ht="12.75">
      <c r="C1950" s="31"/>
      <c r="D1950" s="31"/>
      <c r="E1950" s="31"/>
      <c r="F1950" s="31"/>
      <c r="G1950" s="31"/>
      <c r="H1950" s="31"/>
    </row>
    <row r="1951" spans="3:8" ht="12.75">
      <c r="C1951" s="31"/>
      <c r="D1951" s="31"/>
      <c r="E1951" s="31"/>
      <c r="F1951" s="31"/>
      <c r="G1951" s="31"/>
      <c r="H1951" s="31"/>
    </row>
    <row r="1952" spans="3:8" ht="12.75">
      <c r="C1952" s="31"/>
      <c r="D1952" s="31"/>
      <c r="E1952" s="31"/>
      <c r="F1952" s="31"/>
      <c r="G1952" s="31"/>
      <c r="H1952" s="31"/>
    </row>
    <row r="1953" spans="3:8" ht="12.75">
      <c r="C1953" s="31"/>
      <c r="D1953" s="31"/>
      <c r="E1953" s="31"/>
      <c r="F1953" s="31"/>
      <c r="G1953" s="31"/>
      <c r="H1953" s="31"/>
    </row>
    <row r="1954" spans="3:8" ht="12.75">
      <c r="C1954" s="31"/>
      <c r="D1954" s="31"/>
      <c r="E1954" s="31"/>
      <c r="F1954" s="31"/>
      <c r="G1954" s="31"/>
      <c r="H1954" s="31"/>
    </row>
    <row r="1955" spans="3:8" ht="12.75">
      <c r="C1955" s="31"/>
      <c r="D1955" s="31"/>
      <c r="E1955" s="31"/>
      <c r="F1955" s="31"/>
      <c r="G1955" s="31"/>
      <c r="H1955" s="31"/>
    </row>
    <row r="1956" spans="3:8" ht="12.75">
      <c r="C1956" s="31"/>
      <c r="D1956" s="31"/>
      <c r="E1956" s="31"/>
      <c r="F1956" s="31"/>
      <c r="G1956" s="31"/>
      <c r="H1956" s="31"/>
    </row>
    <row r="1957" spans="3:8" ht="12.75">
      <c r="C1957" s="31"/>
      <c r="D1957" s="31"/>
      <c r="E1957" s="31"/>
      <c r="F1957" s="31"/>
      <c r="G1957" s="31"/>
      <c r="H1957" s="31"/>
    </row>
    <row r="1958" spans="3:8" ht="12.75">
      <c r="C1958" s="31"/>
      <c r="D1958" s="31"/>
      <c r="E1958" s="31"/>
      <c r="F1958" s="31"/>
      <c r="G1958" s="31"/>
      <c r="H1958" s="31"/>
    </row>
    <row r="1959" spans="3:8" ht="12.75">
      <c r="C1959" s="31"/>
      <c r="D1959" s="31"/>
      <c r="E1959" s="31"/>
      <c r="F1959" s="31"/>
      <c r="G1959" s="31"/>
      <c r="H1959" s="31"/>
    </row>
    <row r="1960" spans="3:8" ht="12.75">
      <c r="C1960" s="31"/>
      <c r="D1960" s="31"/>
      <c r="E1960" s="31"/>
      <c r="F1960" s="31"/>
      <c r="G1960" s="31"/>
      <c r="H1960" s="31"/>
    </row>
    <row r="1961" spans="3:8" ht="12.75">
      <c r="C1961" s="31"/>
      <c r="D1961" s="31"/>
      <c r="E1961" s="31"/>
      <c r="F1961" s="31"/>
      <c r="G1961" s="31"/>
      <c r="H1961" s="31"/>
    </row>
    <row r="1962" spans="3:8" ht="12.75">
      <c r="C1962" s="31"/>
      <c r="D1962" s="31"/>
      <c r="E1962" s="31"/>
      <c r="F1962" s="31"/>
      <c r="G1962" s="31"/>
      <c r="H1962" s="31"/>
    </row>
    <row r="1963" spans="3:8" ht="12.75">
      <c r="C1963" s="31"/>
      <c r="D1963" s="31"/>
      <c r="E1963" s="31"/>
      <c r="F1963" s="31"/>
      <c r="G1963" s="31"/>
      <c r="H1963" s="31"/>
    </row>
    <row r="1964" spans="3:8" ht="12.75">
      <c r="C1964" s="31"/>
      <c r="D1964" s="31"/>
      <c r="E1964" s="31"/>
      <c r="F1964" s="31"/>
      <c r="G1964" s="31"/>
      <c r="H1964" s="31"/>
    </row>
    <row r="1965" spans="3:8" ht="12.75">
      <c r="C1965" s="31"/>
      <c r="D1965" s="31"/>
      <c r="E1965" s="31"/>
      <c r="F1965" s="31"/>
      <c r="G1965" s="31"/>
      <c r="H1965" s="31"/>
    </row>
    <row r="1966" spans="3:8" ht="12.75">
      <c r="C1966" s="31"/>
      <c r="D1966" s="31"/>
      <c r="E1966" s="31"/>
      <c r="F1966" s="31"/>
      <c r="G1966" s="31"/>
      <c r="H1966" s="31"/>
    </row>
    <row r="1967" spans="3:8" ht="12.75">
      <c r="C1967" s="31"/>
      <c r="D1967" s="31"/>
      <c r="E1967" s="31"/>
      <c r="F1967" s="31"/>
      <c r="G1967" s="31"/>
      <c r="H1967" s="31"/>
    </row>
    <row r="1968" spans="3:8" ht="12.75">
      <c r="C1968" s="31"/>
      <c r="D1968" s="31"/>
      <c r="E1968" s="31"/>
      <c r="F1968" s="31"/>
      <c r="G1968" s="31"/>
      <c r="H1968" s="31"/>
    </row>
    <row r="1969" spans="3:8" ht="12.75">
      <c r="C1969" s="31"/>
      <c r="D1969" s="31"/>
      <c r="E1969" s="31"/>
      <c r="F1969" s="31"/>
      <c r="G1969" s="31"/>
      <c r="H1969" s="31"/>
    </row>
    <row r="1970" spans="3:8" ht="12.75">
      <c r="C1970" s="31"/>
      <c r="D1970" s="31"/>
      <c r="E1970" s="31"/>
      <c r="F1970" s="31"/>
      <c r="G1970" s="31"/>
      <c r="H1970" s="31"/>
    </row>
    <row r="1971" spans="3:8" ht="12.75">
      <c r="C1971" s="31"/>
      <c r="D1971" s="31"/>
      <c r="E1971" s="31"/>
      <c r="F1971" s="31"/>
      <c r="G1971" s="31"/>
      <c r="H1971" s="31"/>
    </row>
    <row r="1972" spans="3:8" ht="12.75">
      <c r="C1972" s="31"/>
      <c r="D1972" s="31"/>
      <c r="E1972" s="31"/>
      <c r="F1972" s="31"/>
      <c r="G1972" s="31"/>
      <c r="H1972" s="31"/>
    </row>
    <row r="1973" spans="3:8" ht="12.75">
      <c r="C1973" s="31"/>
      <c r="D1973" s="31"/>
      <c r="E1973" s="31"/>
      <c r="F1973" s="31"/>
      <c r="G1973" s="31"/>
      <c r="H1973" s="31"/>
    </row>
    <row r="1974" spans="3:8" ht="12.75">
      <c r="C1974" s="31"/>
      <c r="D1974" s="31"/>
      <c r="E1974" s="31"/>
      <c r="F1974" s="31"/>
      <c r="G1974" s="31"/>
      <c r="H1974" s="31"/>
    </row>
    <row r="1975" spans="3:8" ht="12.75">
      <c r="C1975" s="31"/>
      <c r="D1975" s="31"/>
      <c r="E1975" s="31"/>
      <c r="F1975" s="31"/>
      <c r="G1975" s="31"/>
      <c r="H1975" s="31"/>
    </row>
    <row r="1976" spans="3:8" ht="12.75">
      <c r="C1976" s="31"/>
      <c r="D1976" s="31"/>
      <c r="E1976" s="31"/>
      <c r="F1976" s="31"/>
      <c r="G1976" s="31"/>
      <c r="H1976" s="31"/>
    </row>
    <row r="1977" spans="3:8" ht="12.75">
      <c r="C1977" s="31"/>
      <c r="D1977" s="31"/>
      <c r="E1977" s="31"/>
      <c r="F1977" s="31"/>
      <c r="G1977" s="31"/>
      <c r="H1977" s="31"/>
    </row>
    <row r="1978" spans="3:8" ht="12.75">
      <c r="C1978" s="31"/>
      <c r="D1978" s="31"/>
      <c r="E1978" s="31"/>
      <c r="F1978" s="31"/>
      <c r="G1978" s="31"/>
      <c r="H1978" s="31"/>
    </row>
    <row r="1979" spans="3:8" ht="12.75">
      <c r="C1979" s="31"/>
      <c r="D1979" s="31"/>
      <c r="E1979" s="31"/>
      <c r="F1979" s="31"/>
      <c r="G1979" s="31"/>
      <c r="H1979" s="31"/>
    </row>
    <row r="1980" spans="3:8" ht="12.75">
      <c r="C1980" s="31"/>
      <c r="D1980" s="31"/>
      <c r="E1980" s="31"/>
      <c r="F1980" s="31"/>
      <c r="G1980" s="31"/>
      <c r="H1980" s="31"/>
    </row>
    <row r="1981" spans="3:8" ht="12.75">
      <c r="C1981" s="31"/>
      <c r="D1981" s="31"/>
      <c r="E1981" s="31"/>
      <c r="F1981" s="31"/>
      <c r="G1981" s="31"/>
      <c r="H1981" s="31"/>
    </row>
    <row r="1982" spans="3:8" ht="12.75">
      <c r="C1982" s="31"/>
      <c r="D1982" s="31"/>
      <c r="E1982" s="31"/>
      <c r="F1982" s="31"/>
      <c r="G1982" s="31"/>
      <c r="H1982" s="31"/>
    </row>
    <row r="1983" spans="3:8" ht="12.75">
      <c r="C1983" s="31"/>
      <c r="D1983" s="31"/>
      <c r="E1983" s="31"/>
      <c r="F1983" s="31"/>
      <c r="G1983" s="31"/>
      <c r="H1983" s="31"/>
    </row>
    <row r="1984" spans="3:8" ht="12.75">
      <c r="C1984" s="31"/>
      <c r="D1984" s="31"/>
      <c r="E1984" s="31"/>
      <c r="F1984" s="31"/>
      <c r="G1984" s="31"/>
      <c r="H1984" s="31"/>
    </row>
    <row r="1985" spans="3:8" ht="12.75">
      <c r="C1985" s="31"/>
      <c r="D1985" s="31"/>
      <c r="E1985" s="31"/>
      <c r="F1985" s="31"/>
      <c r="G1985" s="31"/>
      <c r="H1985" s="31"/>
    </row>
    <row r="1986" spans="3:8" ht="12.75">
      <c r="C1986" s="31"/>
      <c r="D1986" s="31"/>
      <c r="E1986" s="31"/>
      <c r="F1986" s="31"/>
      <c r="G1986" s="31"/>
      <c r="H1986" s="31"/>
    </row>
    <row r="1987" spans="3:8" ht="12.75">
      <c r="C1987" s="31"/>
      <c r="D1987" s="31"/>
      <c r="E1987" s="31"/>
      <c r="F1987" s="31"/>
      <c r="G1987" s="31"/>
      <c r="H1987" s="31"/>
    </row>
    <row r="1988" spans="3:8" ht="12.75">
      <c r="C1988" s="31"/>
      <c r="D1988" s="31"/>
      <c r="E1988" s="31"/>
      <c r="F1988" s="31"/>
      <c r="G1988" s="31"/>
      <c r="H1988" s="31"/>
    </row>
    <row r="1989" spans="3:8" ht="12.75">
      <c r="C1989" s="31"/>
      <c r="D1989" s="31"/>
      <c r="E1989" s="31"/>
      <c r="F1989" s="31"/>
      <c r="G1989" s="31"/>
      <c r="H1989" s="31"/>
    </row>
    <row r="1990" spans="3:8" ht="12.75">
      <c r="C1990" s="31"/>
      <c r="D1990" s="31"/>
      <c r="E1990" s="31"/>
      <c r="F1990" s="31"/>
      <c r="G1990" s="31"/>
      <c r="H1990" s="31"/>
    </row>
    <row r="1991" spans="3:8" ht="12.75">
      <c r="C1991" s="31"/>
      <c r="D1991" s="31"/>
      <c r="E1991" s="31"/>
      <c r="F1991" s="31"/>
      <c r="G1991" s="31"/>
      <c r="H1991" s="31"/>
    </row>
    <row r="1992" spans="3:8" ht="12.75">
      <c r="C1992" s="31"/>
      <c r="D1992" s="31"/>
      <c r="E1992" s="31"/>
      <c r="F1992" s="31"/>
      <c r="G1992" s="31"/>
      <c r="H1992" s="31"/>
    </row>
    <row r="1993" spans="3:8" ht="12.75">
      <c r="C1993" s="31"/>
      <c r="D1993" s="31"/>
      <c r="E1993" s="31"/>
      <c r="F1993" s="31"/>
      <c r="G1993" s="31"/>
      <c r="H1993" s="31"/>
    </row>
    <row r="1994" spans="3:8" ht="12.75">
      <c r="C1994" s="31"/>
      <c r="D1994" s="31"/>
      <c r="E1994" s="31"/>
      <c r="F1994" s="31"/>
      <c r="G1994" s="31"/>
      <c r="H1994" s="31"/>
    </row>
    <row r="1995" spans="3:8" ht="12.75">
      <c r="C1995" s="31"/>
      <c r="D1995" s="31"/>
      <c r="E1995" s="31"/>
      <c r="F1995" s="31"/>
      <c r="G1995" s="31"/>
      <c r="H1995" s="31"/>
    </row>
    <row r="1996" spans="3:8" ht="12.75">
      <c r="C1996" s="31"/>
      <c r="D1996" s="31"/>
      <c r="E1996" s="31"/>
      <c r="F1996" s="31"/>
      <c r="G1996" s="31"/>
      <c r="H1996" s="31"/>
    </row>
    <row r="1997" spans="3:8" ht="12.75">
      <c r="C1997" s="31"/>
      <c r="D1997" s="31"/>
      <c r="E1997" s="31"/>
      <c r="F1997" s="31"/>
      <c r="G1997" s="31"/>
      <c r="H1997" s="31"/>
    </row>
    <row r="1998" spans="3:8" ht="12.75">
      <c r="C1998" s="31"/>
      <c r="D1998" s="31"/>
      <c r="E1998" s="31"/>
      <c r="F1998" s="31"/>
      <c r="G1998" s="31"/>
      <c r="H1998" s="31"/>
    </row>
    <row r="1999" spans="3:8" ht="12.75">
      <c r="C1999" s="31"/>
      <c r="D1999" s="31"/>
      <c r="E1999" s="31"/>
      <c r="F1999" s="31"/>
      <c r="G1999" s="31"/>
      <c r="H1999" s="31"/>
    </row>
    <row r="2000" spans="3:8" ht="12.75">
      <c r="C2000" s="31"/>
      <c r="D2000" s="31"/>
      <c r="E2000" s="31"/>
      <c r="F2000" s="31"/>
      <c r="G2000" s="31"/>
      <c r="H2000" s="31"/>
    </row>
    <row r="2001" spans="3:8" ht="12.75">
      <c r="C2001" s="31"/>
      <c r="D2001" s="31"/>
      <c r="E2001" s="31"/>
      <c r="F2001" s="31"/>
      <c r="G2001" s="31"/>
      <c r="H2001" s="31"/>
    </row>
    <row r="2002" spans="3:8" ht="12.75">
      <c r="C2002" s="31"/>
      <c r="D2002" s="31"/>
      <c r="E2002" s="31"/>
      <c r="F2002" s="31"/>
      <c r="G2002" s="31"/>
      <c r="H2002" s="31"/>
    </row>
    <row r="2003" spans="3:8" ht="12.75">
      <c r="C2003" s="31"/>
      <c r="D2003" s="31"/>
      <c r="E2003" s="31"/>
      <c r="F2003" s="31"/>
      <c r="G2003" s="31"/>
      <c r="H2003" s="31"/>
    </row>
    <row r="2004" spans="3:8" ht="12.75">
      <c r="C2004" s="31"/>
      <c r="D2004" s="31"/>
      <c r="E2004" s="31"/>
      <c r="F2004" s="31"/>
      <c r="G2004" s="31"/>
      <c r="H2004" s="31"/>
    </row>
    <row r="2005" spans="3:8" ht="12.75">
      <c r="C2005" s="31"/>
      <c r="D2005" s="31"/>
      <c r="E2005" s="31"/>
      <c r="F2005" s="31"/>
      <c r="G2005" s="31"/>
      <c r="H2005" s="31"/>
    </row>
    <row r="2006" spans="3:8" ht="12.75">
      <c r="C2006" s="31"/>
      <c r="D2006" s="31"/>
      <c r="E2006" s="31"/>
      <c r="F2006" s="31"/>
      <c r="G2006" s="31"/>
      <c r="H2006" s="31"/>
    </row>
    <row r="2007" spans="3:8" ht="12.75">
      <c r="C2007" s="31"/>
      <c r="D2007" s="31"/>
      <c r="E2007" s="31"/>
      <c r="F2007" s="31"/>
      <c r="G2007" s="31"/>
      <c r="H2007" s="31"/>
    </row>
    <row r="2008" spans="3:8" ht="12.75">
      <c r="C2008" s="31"/>
      <c r="D2008" s="31"/>
      <c r="E2008" s="31"/>
      <c r="F2008" s="31"/>
      <c r="G2008" s="31"/>
      <c r="H2008" s="31"/>
    </row>
    <row r="2009" spans="3:8" ht="12.75">
      <c r="C2009" s="31"/>
      <c r="D2009" s="31"/>
      <c r="E2009" s="31"/>
      <c r="F2009" s="31"/>
      <c r="G2009" s="31"/>
      <c r="H2009" s="31"/>
    </row>
    <row r="2010" spans="3:8" ht="12.75">
      <c r="C2010" s="31"/>
      <c r="D2010" s="31"/>
      <c r="E2010" s="31"/>
      <c r="F2010" s="31"/>
      <c r="G2010" s="31"/>
      <c r="H2010" s="31"/>
    </row>
    <row r="2011" spans="3:8" ht="12.75">
      <c r="C2011" s="31"/>
      <c r="D2011" s="31"/>
      <c r="E2011" s="31"/>
      <c r="F2011" s="31"/>
      <c r="G2011" s="31"/>
      <c r="H2011" s="31"/>
    </row>
    <row r="2012" spans="3:8" ht="12.75">
      <c r="C2012" s="31"/>
      <c r="D2012" s="31"/>
      <c r="E2012" s="31"/>
      <c r="F2012" s="31"/>
      <c r="G2012" s="31"/>
      <c r="H2012" s="31"/>
    </row>
    <row r="2013" spans="3:8" ht="12.75">
      <c r="C2013" s="31"/>
      <c r="D2013" s="31"/>
      <c r="E2013" s="31"/>
      <c r="F2013" s="31"/>
      <c r="G2013" s="31"/>
      <c r="H2013" s="31"/>
    </row>
    <row r="2014" spans="3:8" ht="12.75">
      <c r="C2014" s="31"/>
      <c r="D2014" s="31"/>
      <c r="E2014" s="31"/>
      <c r="F2014" s="31"/>
      <c r="G2014" s="31"/>
      <c r="H2014" s="31"/>
    </row>
    <row r="2015" spans="3:8" ht="12.75">
      <c r="C2015" s="31"/>
      <c r="D2015" s="31"/>
      <c r="E2015" s="31"/>
      <c r="F2015" s="31"/>
      <c r="G2015" s="31"/>
      <c r="H2015" s="31"/>
    </row>
    <row r="2016" spans="3:8" ht="12.75">
      <c r="C2016" s="31"/>
      <c r="D2016" s="31"/>
      <c r="E2016" s="31"/>
      <c r="F2016" s="31"/>
      <c r="G2016" s="31"/>
      <c r="H2016" s="31"/>
    </row>
    <row r="2017" spans="3:8" ht="12.75">
      <c r="C2017" s="31"/>
      <c r="D2017" s="31"/>
      <c r="E2017" s="31"/>
      <c r="F2017" s="31"/>
      <c r="G2017" s="31"/>
      <c r="H2017" s="31"/>
    </row>
    <row r="2018" spans="3:8" ht="12.75">
      <c r="C2018" s="31"/>
      <c r="D2018" s="31"/>
      <c r="E2018" s="31"/>
      <c r="F2018" s="31"/>
      <c r="G2018" s="31"/>
      <c r="H2018" s="31"/>
    </row>
    <row r="2019" spans="3:8" ht="12.75">
      <c r="C2019" s="31"/>
      <c r="D2019" s="31"/>
      <c r="E2019" s="31"/>
      <c r="F2019" s="31"/>
      <c r="G2019" s="31"/>
      <c r="H2019" s="31"/>
    </row>
    <row r="2020" spans="3:8" ht="12.75">
      <c r="C2020" s="31"/>
      <c r="D2020" s="31"/>
      <c r="E2020" s="31"/>
      <c r="F2020" s="31"/>
      <c r="G2020" s="31"/>
      <c r="H2020" s="31"/>
    </row>
    <row r="2021" spans="3:8" ht="12.75">
      <c r="C2021" s="31"/>
      <c r="D2021" s="31"/>
      <c r="E2021" s="31"/>
      <c r="F2021" s="31"/>
      <c r="G2021" s="31"/>
      <c r="H2021" s="31"/>
    </row>
    <row r="2022" spans="3:8" ht="12.75">
      <c r="C2022" s="31"/>
      <c r="D2022" s="31"/>
      <c r="E2022" s="31"/>
      <c r="F2022" s="31"/>
      <c r="G2022" s="31"/>
      <c r="H2022" s="31"/>
    </row>
    <row r="2023" spans="3:8" ht="12.75">
      <c r="C2023" s="31"/>
      <c r="D2023" s="31"/>
      <c r="E2023" s="31"/>
      <c r="F2023" s="31"/>
      <c r="G2023" s="31"/>
      <c r="H2023" s="31"/>
    </row>
    <row r="2024" spans="3:8" ht="12.75">
      <c r="C2024" s="31"/>
      <c r="D2024" s="31"/>
      <c r="E2024" s="31"/>
      <c r="F2024" s="31"/>
      <c r="G2024" s="31"/>
      <c r="H2024" s="31"/>
    </row>
    <row r="2025" spans="3:8" ht="12.75">
      <c r="C2025" s="31"/>
      <c r="D2025" s="31"/>
      <c r="E2025" s="31"/>
      <c r="F2025" s="31"/>
      <c r="G2025" s="31"/>
      <c r="H2025" s="31"/>
    </row>
    <row r="2026" spans="3:8" ht="12.75">
      <c r="C2026" s="31"/>
      <c r="D2026" s="31"/>
      <c r="E2026" s="31"/>
      <c r="F2026" s="31"/>
      <c r="G2026" s="31"/>
      <c r="H2026" s="31"/>
    </row>
    <row r="2027" spans="3:8" ht="12.75">
      <c r="C2027" s="31"/>
      <c r="D2027" s="31"/>
      <c r="E2027" s="31"/>
      <c r="F2027" s="31"/>
      <c r="G2027" s="31"/>
      <c r="H2027" s="31"/>
    </row>
    <row r="2028" spans="3:8" ht="12.75">
      <c r="C2028" s="31"/>
      <c r="D2028" s="31"/>
      <c r="E2028" s="31"/>
      <c r="F2028" s="31"/>
      <c r="G2028" s="31"/>
      <c r="H2028" s="31"/>
    </row>
    <row r="2029" spans="3:8" ht="12.75">
      <c r="C2029" s="31"/>
      <c r="D2029" s="31"/>
      <c r="E2029" s="31"/>
      <c r="F2029" s="31"/>
      <c r="G2029" s="31"/>
      <c r="H2029" s="31"/>
    </row>
    <row r="2030" spans="3:8" ht="12.75">
      <c r="C2030" s="31"/>
      <c r="D2030" s="31"/>
      <c r="E2030" s="31"/>
      <c r="F2030" s="31"/>
      <c r="G2030" s="31"/>
      <c r="H2030" s="31"/>
    </row>
    <row r="2031" spans="3:8" ht="12.75">
      <c r="C2031" s="31"/>
      <c r="D2031" s="31"/>
      <c r="E2031" s="31"/>
      <c r="F2031" s="31"/>
      <c r="G2031" s="31"/>
      <c r="H2031" s="31"/>
    </row>
    <row r="2032" spans="3:8" ht="12.75">
      <c r="C2032" s="31"/>
      <c r="D2032" s="31"/>
      <c r="E2032" s="31"/>
      <c r="F2032" s="31"/>
      <c r="G2032" s="31"/>
      <c r="H2032" s="31"/>
    </row>
    <row r="2033" spans="3:8" ht="12.75">
      <c r="C2033" s="31"/>
      <c r="D2033" s="31"/>
      <c r="E2033" s="31"/>
      <c r="F2033" s="31"/>
      <c r="G2033" s="31"/>
      <c r="H2033" s="31"/>
    </row>
    <row r="2034" spans="3:8" ht="12.75">
      <c r="C2034" s="31"/>
      <c r="D2034" s="31"/>
      <c r="E2034" s="31"/>
      <c r="F2034" s="31"/>
      <c r="G2034" s="31"/>
      <c r="H2034" s="31"/>
    </row>
    <row r="2035" spans="3:8" ht="12.75">
      <c r="C2035" s="31"/>
      <c r="D2035" s="31"/>
      <c r="E2035" s="31"/>
      <c r="F2035" s="31"/>
      <c r="G2035" s="31"/>
      <c r="H2035" s="31"/>
    </row>
    <row r="2036" spans="3:8" ht="12.75">
      <c r="C2036" s="31"/>
      <c r="D2036" s="31"/>
      <c r="E2036" s="31"/>
      <c r="F2036" s="31"/>
      <c r="G2036" s="31"/>
      <c r="H2036" s="31"/>
    </row>
    <row r="2037" spans="3:8" ht="12.75">
      <c r="C2037" s="31"/>
      <c r="D2037" s="31"/>
      <c r="E2037" s="31"/>
      <c r="F2037" s="31"/>
      <c r="G2037" s="31"/>
      <c r="H2037" s="31"/>
    </row>
    <row r="2038" spans="3:8" ht="12.75">
      <c r="C2038" s="31"/>
      <c r="D2038" s="31"/>
      <c r="E2038" s="31"/>
      <c r="F2038" s="31"/>
      <c r="G2038" s="31"/>
      <c r="H2038" s="31"/>
    </row>
    <row r="2039" spans="3:8" ht="12.75">
      <c r="C2039" s="31"/>
      <c r="D2039" s="31"/>
      <c r="E2039" s="31"/>
      <c r="F2039" s="31"/>
      <c r="G2039" s="31"/>
      <c r="H2039" s="31"/>
    </row>
    <row r="2040" spans="3:8" ht="12.75">
      <c r="C2040" s="31"/>
      <c r="D2040" s="31"/>
      <c r="E2040" s="31"/>
      <c r="F2040" s="31"/>
      <c r="G2040" s="31"/>
      <c r="H2040" s="31"/>
    </row>
    <row r="2041" spans="3:8" ht="12.75">
      <c r="C2041" s="31"/>
      <c r="D2041" s="31"/>
      <c r="E2041" s="31"/>
      <c r="F2041" s="31"/>
      <c r="G2041" s="31"/>
      <c r="H2041" s="31"/>
    </row>
    <row r="2042" spans="3:8" ht="12.75">
      <c r="C2042" s="31"/>
      <c r="D2042" s="31"/>
      <c r="E2042" s="31"/>
      <c r="F2042" s="31"/>
      <c r="G2042" s="31"/>
      <c r="H2042" s="31"/>
    </row>
    <row r="2043" spans="3:8" ht="12.75">
      <c r="C2043" s="31"/>
      <c r="D2043" s="31"/>
      <c r="E2043" s="31"/>
      <c r="F2043" s="31"/>
      <c r="G2043" s="31"/>
      <c r="H2043" s="31"/>
    </row>
    <row r="2044" spans="3:8" ht="12.75">
      <c r="C2044" s="31"/>
      <c r="D2044" s="31"/>
      <c r="E2044" s="31"/>
      <c r="F2044" s="31"/>
      <c r="G2044" s="31"/>
      <c r="H2044" s="31"/>
    </row>
    <row r="2045" spans="3:8" ht="12.75">
      <c r="C2045" s="31"/>
      <c r="D2045" s="31"/>
      <c r="E2045" s="31"/>
      <c r="F2045" s="31"/>
      <c r="G2045" s="31"/>
      <c r="H2045" s="31"/>
    </row>
    <row r="2046" spans="3:8" ht="12.75">
      <c r="C2046" s="31"/>
      <c r="D2046" s="31"/>
      <c r="E2046" s="31"/>
      <c r="F2046" s="31"/>
      <c r="G2046" s="31"/>
      <c r="H2046" s="31"/>
    </row>
    <row r="2047" spans="3:8" ht="12.75">
      <c r="C2047" s="31"/>
      <c r="D2047" s="31"/>
      <c r="E2047" s="31"/>
      <c r="F2047" s="31"/>
      <c r="G2047" s="31"/>
      <c r="H2047" s="31"/>
    </row>
    <row r="2048" spans="3:8" ht="12.75">
      <c r="C2048" s="31"/>
      <c r="D2048" s="31"/>
      <c r="E2048" s="31"/>
      <c r="F2048" s="31"/>
      <c r="G2048" s="31"/>
      <c r="H2048" s="31"/>
    </row>
    <row r="2049" spans="3:8" ht="12.75">
      <c r="C2049" s="31"/>
      <c r="D2049" s="31"/>
      <c r="E2049" s="31"/>
      <c r="F2049" s="31"/>
      <c r="G2049" s="31"/>
      <c r="H2049" s="31"/>
    </row>
    <row r="2050" spans="3:8" ht="12.75">
      <c r="C2050" s="31"/>
      <c r="D2050" s="31"/>
      <c r="E2050" s="31"/>
      <c r="F2050" s="31"/>
      <c r="G2050" s="31"/>
      <c r="H2050" s="31"/>
    </row>
    <row r="2051" spans="3:8" ht="12.75">
      <c r="C2051" s="31"/>
      <c r="D2051" s="31"/>
      <c r="E2051" s="31"/>
      <c r="F2051" s="31"/>
      <c r="G2051" s="31"/>
      <c r="H2051" s="31"/>
    </row>
    <row r="2052" spans="3:8" ht="12.75">
      <c r="C2052" s="31"/>
      <c r="D2052" s="31"/>
      <c r="E2052" s="31"/>
      <c r="F2052" s="31"/>
      <c r="G2052" s="31"/>
      <c r="H2052" s="31"/>
    </row>
    <row r="2053" spans="3:8" ht="12.75">
      <c r="C2053" s="31"/>
      <c r="D2053" s="31"/>
      <c r="E2053" s="31"/>
      <c r="F2053" s="31"/>
      <c r="G2053" s="31"/>
      <c r="H2053" s="31"/>
    </row>
    <row r="2054" spans="3:8" ht="12.75">
      <c r="C2054" s="31"/>
      <c r="D2054" s="31"/>
      <c r="E2054" s="31"/>
      <c r="F2054" s="31"/>
      <c r="G2054" s="31"/>
      <c r="H2054" s="31"/>
    </row>
    <row r="2055" spans="3:8" ht="12.75">
      <c r="C2055" s="31"/>
      <c r="D2055" s="31"/>
      <c r="E2055" s="31"/>
      <c r="F2055" s="31"/>
      <c r="G2055" s="31"/>
      <c r="H2055" s="31"/>
    </row>
    <row r="2056" spans="3:8" ht="12.75">
      <c r="C2056" s="31"/>
      <c r="D2056" s="31"/>
      <c r="E2056" s="31"/>
      <c r="F2056" s="31"/>
      <c r="G2056" s="31"/>
      <c r="H2056" s="31"/>
    </row>
    <row r="2057" spans="3:8" ht="12.75">
      <c r="C2057" s="31"/>
      <c r="D2057" s="31"/>
      <c r="E2057" s="31"/>
      <c r="F2057" s="31"/>
      <c r="G2057" s="31"/>
      <c r="H2057" s="31"/>
    </row>
    <row r="2058" spans="3:8" ht="12.75">
      <c r="C2058" s="31"/>
      <c r="D2058" s="31"/>
      <c r="E2058" s="31"/>
      <c r="F2058" s="31"/>
      <c r="G2058" s="31"/>
      <c r="H2058" s="31"/>
    </row>
    <row r="2059" spans="3:8" ht="12.75">
      <c r="C2059" s="31"/>
      <c r="D2059" s="31"/>
      <c r="E2059" s="31"/>
      <c r="F2059" s="31"/>
      <c r="G2059" s="31"/>
      <c r="H2059" s="31"/>
    </row>
    <row r="2060" spans="3:8" ht="12.75">
      <c r="C2060" s="31"/>
      <c r="D2060" s="31"/>
      <c r="E2060" s="31"/>
      <c r="F2060" s="31"/>
      <c r="G2060" s="31"/>
      <c r="H2060" s="31"/>
    </row>
    <row r="2061" spans="3:8" ht="12.75">
      <c r="C2061" s="31"/>
      <c r="D2061" s="31"/>
      <c r="E2061" s="31"/>
      <c r="F2061" s="31"/>
      <c r="G2061" s="31"/>
      <c r="H2061" s="31"/>
    </row>
    <row r="2062" spans="3:8" ht="12.75">
      <c r="C2062" s="31"/>
      <c r="D2062" s="31"/>
      <c r="E2062" s="31"/>
      <c r="F2062" s="31"/>
      <c r="G2062" s="31"/>
      <c r="H2062" s="31"/>
    </row>
    <row r="2063" spans="3:8" ht="12.75">
      <c r="C2063" s="31"/>
      <c r="D2063" s="31"/>
      <c r="E2063" s="31"/>
      <c r="F2063" s="31"/>
      <c r="G2063" s="31"/>
      <c r="H2063" s="31"/>
    </row>
    <row r="2064" spans="3:8" ht="12.75">
      <c r="C2064" s="31"/>
      <c r="D2064" s="31"/>
      <c r="E2064" s="31"/>
      <c r="F2064" s="31"/>
      <c r="G2064" s="31"/>
      <c r="H2064" s="31"/>
    </row>
    <row r="2065" spans="3:8" ht="12.75">
      <c r="C2065" s="31"/>
      <c r="D2065" s="31"/>
      <c r="E2065" s="31"/>
      <c r="F2065" s="31"/>
      <c r="G2065" s="31"/>
      <c r="H2065" s="31"/>
    </row>
    <row r="2066" spans="3:8" ht="12.75">
      <c r="C2066" s="31"/>
      <c r="D2066" s="31"/>
      <c r="E2066" s="31"/>
      <c r="F2066" s="31"/>
      <c r="G2066" s="31"/>
      <c r="H2066" s="31"/>
    </row>
    <row r="2067" spans="3:8" ht="12.75">
      <c r="C2067" s="31"/>
      <c r="D2067" s="31"/>
      <c r="E2067" s="31"/>
      <c r="F2067" s="31"/>
      <c r="G2067" s="31"/>
      <c r="H2067" s="31"/>
    </row>
    <row r="2068" spans="3:8" ht="12.75">
      <c r="C2068" s="31"/>
      <c r="D2068" s="31"/>
      <c r="E2068" s="31"/>
      <c r="F2068" s="31"/>
      <c r="G2068" s="31"/>
      <c r="H2068" s="31"/>
    </row>
    <row r="2069" spans="3:8" ht="12.75">
      <c r="C2069" s="31"/>
      <c r="D2069" s="31"/>
      <c r="E2069" s="31"/>
      <c r="F2069" s="31"/>
      <c r="G2069" s="31"/>
      <c r="H2069" s="31"/>
    </row>
    <row r="2070" spans="3:8" ht="12.75">
      <c r="C2070" s="31"/>
      <c r="D2070" s="31"/>
      <c r="E2070" s="31"/>
      <c r="F2070" s="31"/>
      <c r="G2070" s="31"/>
      <c r="H2070" s="31"/>
    </row>
    <row r="2071" spans="3:8" ht="12.75">
      <c r="C2071" s="31"/>
      <c r="D2071" s="31"/>
      <c r="E2071" s="31"/>
      <c r="F2071" s="31"/>
      <c r="G2071" s="31"/>
      <c r="H2071" s="31"/>
    </row>
    <row r="2072" spans="3:8" ht="12.75">
      <c r="C2072" s="31"/>
      <c r="D2072" s="31"/>
      <c r="E2072" s="31"/>
      <c r="F2072" s="31"/>
      <c r="G2072" s="31"/>
      <c r="H2072" s="31"/>
    </row>
    <row r="2073" spans="3:8" ht="12.75">
      <c r="C2073" s="31"/>
      <c r="D2073" s="31"/>
      <c r="E2073" s="31"/>
      <c r="F2073" s="31"/>
      <c r="G2073" s="31"/>
      <c r="H2073" s="31"/>
    </row>
    <row r="2074" spans="3:8" ht="12.75">
      <c r="C2074" s="31"/>
      <c r="D2074" s="31"/>
      <c r="E2074" s="31"/>
      <c r="F2074" s="31"/>
      <c r="G2074" s="31"/>
      <c r="H2074" s="31"/>
    </row>
    <row r="2075" spans="3:8" ht="12.75">
      <c r="C2075" s="31"/>
      <c r="D2075" s="31"/>
      <c r="E2075" s="31"/>
      <c r="F2075" s="31"/>
      <c r="G2075" s="31"/>
      <c r="H2075" s="31"/>
    </row>
    <row r="2076" spans="3:8" ht="12.75">
      <c r="C2076" s="31"/>
      <c r="D2076" s="31"/>
      <c r="E2076" s="31"/>
      <c r="F2076" s="31"/>
      <c r="G2076" s="31"/>
      <c r="H2076" s="31"/>
    </row>
    <row r="2077" spans="3:8" ht="12.75">
      <c r="C2077" s="31"/>
      <c r="D2077" s="31"/>
      <c r="E2077" s="31"/>
      <c r="F2077" s="31"/>
      <c r="G2077" s="31"/>
      <c r="H2077" s="31"/>
    </row>
    <row r="2078" spans="3:8" ht="12.75">
      <c r="C2078" s="31"/>
      <c r="D2078" s="31"/>
      <c r="E2078" s="31"/>
      <c r="F2078" s="31"/>
      <c r="G2078" s="31"/>
      <c r="H2078" s="31"/>
    </row>
    <row r="2079" spans="3:8" ht="12.75">
      <c r="C2079" s="31"/>
      <c r="D2079" s="31"/>
      <c r="E2079" s="31"/>
      <c r="F2079" s="31"/>
      <c r="G2079" s="31"/>
      <c r="H2079" s="31"/>
    </row>
    <row r="2080" spans="3:8" ht="12.75">
      <c r="C2080" s="31"/>
      <c r="D2080" s="31"/>
      <c r="E2080" s="31"/>
      <c r="F2080" s="31"/>
      <c r="G2080" s="31"/>
      <c r="H2080" s="31"/>
    </row>
    <row r="2081" spans="3:8" ht="12.75">
      <c r="C2081" s="31"/>
      <c r="D2081" s="31"/>
      <c r="E2081" s="31"/>
      <c r="F2081" s="31"/>
      <c r="G2081" s="31"/>
      <c r="H2081" s="31"/>
    </row>
    <row r="2082" spans="3:8" ht="12.75">
      <c r="C2082" s="31"/>
      <c r="D2082" s="31"/>
      <c r="E2082" s="31"/>
      <c r="F2082" s="31"/>
      <c r="G2082" s="31"/>
      <c r="H2082" s="31"/>
    </row>
    <row r="2083" spans="3:8" ht="12.75">
      <c r="C2083" s="31"/>
      <c r="D2083" s="31"/>
      <c r="E2083" s="31"/>
      <c r="F2083" s="31"/>
      <c r="G2083" s="31"/>
      <c r="H2083" s="31"/>
    </row>
    <row r="2084" spans="3:8" ht="12.75">
      <c r="C2084" s="31"/>
      <c r="D2084" s="31"/>
      <c r="E2084" s="31"/>
      <c r="F2084" s="31"/>
      <c r="G2084" s="31"/>
      <c r="H2084" s="31"/>
    </row>
    <row r="2085" spans="3:8" ht="12.75">
      <c r="C2085" s="31"/>
      <c r="D2085" s="31"/>
      <c r="E2085" s="31"/>
      <c r="F2085" s="31"/>
      <c r="G2085" s="31"/>
      <c r="H2085" s="31"/>
    </row>
    <row r="2086" spans="3:8" ht="12.75">
      <c r="C2086" s="31"/>
      <c r="D2086" s="31"/>
      <c r="E2086" s="31"/>
      <c r="F2086" s="31"/>
      <c r="G2086" s="31"/>
      <c r="H2086" s="31"/>
    </row>
    <row r="2087" spans="3:8" ht="12.75">
      <c r="C2087" s="31"/>
      <c r="D2087" s="31"/>
      <c r="E2087" s="31"/>
      <c r="F2087" s="31"/>
      <c r="G2087" s="31"/>
      <c r="H2087" s="31"/>
    </row>
    <row r="2088" spans="3:8" ht="12.75">
      <c r="C2088" s="31"/>
      <c r="D2088" s="31"/>
      <c r="E2088" s="31"/>
      <c r="F2088" s="31"/>
      <c r="G2088" s="31"/>
      <c r="H2088" s="31"/>
    </row>
    <row r="2089" spans="3:8" ht="12.75">
      <c r="C2089" s="31"/>
      <c r="D2089" s="31"/>
      <c r="E2089" s="31"/>
      <c r="F2089" s="31"/>
      <c r="G2089" s="31"/>
      <c r="H2089" s="31"/>
    </row>
    <row r="2090" spans="3:8" ht="12.75">
      <c r="C2090" s="31"/>
      <c r="D2090" s="31"/>
      <c r="E2090" s="31"/>
      <c r="F2090" s="31"/>
      <c r="G2090" s="31"/>
      <c r="H2090" s="31"/>
    </row>
    <row r="2091" spans="3:8" ht="12.75">
      <c r="C2091" s="31"/>
      <c r="D2091" s="31"/>
      <c r="E2091" s="31"/>
      <c r="F2091" s="31"/>
      <c r="G2091" s="31"/>
      <c r="H2091" s="31"/>
    </row>
    <row r="2092" spans="3:8" ht="12.75">
      <c r="C2092" s="31"/>
      <c r="D2092" s="31"/>
      <c r="E2092" s="31"/>
      <c r="F2092" s="31"/>
      <c r="G2092" s="31"/>
      <c r="H2092" s="31"/>
    </row>
    <row r="2093" spans="3:8" ht="12.75">
      <c r="C2093" s="31"/>
      <c r="D2093" s="31"/>
      <c r="E2093" s="31"/>
      <c r="F2093" s="31"/>
      <c r="G2093" s="31"/>
      <c r="H2093" s="31"/>
    </row>
    <row r="2094" spans="3:8" ht="12.75">
      <c r="C2094" s="31"/>
      <c r="D2094" s="31"/>
      <c r="E2094" s="31"/>
      <c r="F2094" s="31"/>
      <c r="G2094" s="31"/>
      <c r="H2094" s="31"/>
    </row>
    <row r="2095" spans="3:8" ht="12.75">
      <c r="C2095" s="31"/>
      <c r="D2095" s="31"/>
      <c r="E2095" s="31"/>
      <c r="F2095" s="31"/>
      <c r="G2095" s="31"/>
      <c r="H2095" s="31"/>
    </row>
    <row r="2096" spans="3:8" ht="12.75">
      <c r="C2096" s="31"/>
      <c r="D2096" s="31"/>
      <c r="E2096" s="31"/>
      <c r="F2096" s="31"/>
      <c r="G2096" s="31"/>
      <c r="H2096" s="31"/>
    </row>
    <row r="2097" spans="3:8" ht="12.75">
      <c r="C2097" s="31"/>
      <c r="D2097" s="31"/>
      <c r="E2097" s="31"/>
      <c r="F2097" s="31"/>
      <c r="G2097" s="31"/>
      <c r="H2097" s="31"/>
    </row>
    <row r="2098" spans="3:8" ht="12.75">
      <c r="C2098" s="31"/>
      <c r="D2098" s="31"/>
      <c r="E2098" s="31"/>
      <c r="F2098" s="31"/>
      <c r="G2098" s="31"/>
      <c r="H2098" s="31"/>
    </row>
    <row r="2099" spans="3:8" ht="12.75">
      <c r="C2099" s="31"/>
      <c r="D2099" s="31"/>
      <c r="E2099" s="31"/>
      <c r="F2099" s="31"/>
      <c r="G2099" s="31"/>
      <c r="H2099" s="31"/>
    </row>
    <row r="2100" spans="3:8" ht="12.75">
      <c r="C2100" s="31"/>
      <c r="D2100" s="31"/>
      <c r="E2100" s="31"/>
      <c r="F2100" s="31"/>
      <c r="G2100" s="31"/>
      <c r="H2100" s="31"/>
    </row>
    <row r="2101" spans="3:8" ht="12.75">
      <c r="C2101" s="31"/>
      <c r="D2101" s="31"/>
      <c r="E2101" s="31"/>
      <c r="F2101" s="31"/>
      <c r="G2101" s="31"/>
      <c r="H2101" s="31"/>
    </row>
    <row r="2102" spans="3:8" ht="12.75">
      <c r="C2102" s="31"/>
      <c r="D2102" s="31"/>
      <c r="E2102" s="31"/>
      <c r="F2102" s="31"/>
      <c r="G2102" s="31"/>
      <c r="H2102" s="31"/>
    </row>
    <row r="2103" spans="3:8" ht="12.75">
      <c r="C2103" s="31"/>
      <c r="D2103" s="31"/>
      <c r="E2103" s="31"/>
      <c r="F2103" s="31"/>
      <c r="G2103" s="31"/>
      <c r="H2103" s="31"/>
    </row>
    <row r="2104" spans="3:8" ht="12.75">
      <c r="C2104" s="31"/>
      <c r="D2104" s="31"/>
      <c r="E2104" s="31"/>
      <c r="F2104" s="31"/>
      <c r="G2104" s="31"/>
      <c r="H2104" s="31"/>
    </row>
    <row r="2105" spans="3:8" ht="12.75">
      <c r="C2105" s="31"/>
      <c r="D2105" s="31"/>
      <c r="E2105" s="31"/>
      <c r="F2105" s="31"/>
      <c r="G2105" s="31"/>
      <c r="H2105" s="31"/>
    </row>
    <row r="2106" spans="3:8" ht="12.75">
      <c r="C2106" s="31"/>
      <c r="D2106" s="31"/>
      <c r="E2106" s="31"/>
      <c r="F2106" s="31"/>
      <c r="G2106" s="31"/>
      <c r="H2106" s="31"/>
    </row>
    <row r="2107" spans="3:8" ht="12.75">
      <c r="C2107" s="31"/>
      <c r="D2107" s="31"/>
      <c r="E2107" s="31"/>
      <c r="F2107" s="31"/>
      <c r="G2107" s="31"/>
      <c r="H2107" s="31"/>
    </row>
    <row r="2108" spans="3:8" ht="12.75">
      <c r="C2108" s="31"/>
      <c r="D2108" s="31"/>
      <c r="E2108" s="31"/>
      <c r="F2108" s="31"/>
      <c r="G2108" s="31"/>
      <c r="H2108" s="31"/>
    </row>
    <row r="2109" spans="3:8" ht="12.75">
      <c r="C2109" s="31"/>
      <c r="D2109" s="31"/>
      <c r="E2109" s="31"/>
      <c r="F2109" s="31"/>
      <c r="G2109" s="31"/>
      <c r="H2109" s="31"/>
    </row>
    <row r="2110" spans="3:8" ht="12.75">
      <c r="C2110" s="31"/>
      <c r="D2110" s="31"/>
      <c r="E2110" s="31"/>
      <c r="F2110" s="31"/>
      <c r="G2110" s="31"/>
      <c r="H2110" s="31"/>
    </row>
    <row r="2111" spans="3:8" ht="12.75">
      <c r="C2111" s="31"/>
      <c r="D2111" s="31"/>
      <c r="E2111" s="31"/>
      <c r="F2111" s="31"/>
      <c r="G2111" s="31"/>
      <c r="H2111" s="31"/>
    </row>
    <row r="2112" spans="3:8" ht="12.75">
      <c r="C2112" s="31"/>
      <c r="D2112" s="31"/>
      <c r="E2112" s="31"/>
      <c r="F2112" s="31"/>
      <c r="G2112" s="31"/>
      <c r="H2112" s="31"/>
    </row>
    <row r="2113" spans="3:8" ht="12.75">
      <c r="C2113" s="31"/>
      <c r="D2113" s="31"/>
      <c r="E2113" s="31"/>
      <c r="F2113" s="31"/>
      <c r="G2113" s="31"/>
      <c r="H2113" s="31"/>
    </row>
    <row r="2114" spans="3:8" ht="12.75">
      <c r="C2114" s="31"/>
      <c r="D2114" s="31"/>
      <c r="E2114" s="31"/>
      <c r="F2114" s="31"/>
      <c r="G2114" s="31"/>
      <c r="H2114" s="31"/>
    </row>
    <row r="2115" spans="3:8" ht="12.75">
      <c r="C2115" s="31"/>
      <c r="D2115" s="31"/>
      <c r="E2115" s="31"/>
      <c r="F2115" s="31"/>
      <c r="G2115" s="31"/>
      <c r="H2115" s="31"/>
    </row>
    <row r="2116" spans="3:8" ht="12.75">
      <c r="C2116" s="31"/>
      <c r="D2116" s="31"/>
      <c r="E2116" s="31"/>
      <c r="F2116" s="31"/>
      <c r="G2116" s="31"/>
      <c r="H2116" s="31"/>
    </row>
    <row r="2117" spans="3:8" ht="12.75">
      <c r="C2117" s="31"/>
      <c r="D2117" s="31"/>
      <c r="E2117" s="31"/>
      <c r="F2117" s="31"/>
      <c r="G2117" s="31"/>
      <c r="H2117" s="31"/>
    </row>
    <row r="2118" spans="3:8" ht="12.75">
      <c r="C2118" s="31"/>
      <c r="D2118" s="31"/>
      <c r="E2118" s="31"/>
      <c r="F2118" s="31"/>
      <c r="G2118" s="31"/>
      <c r="H2118" s="31"/>
    </row>
    <row r="2119" spans="3:8" ht="12.75">
      <c r="C2119" s="31"/>
      <c r="D2119" s="31"/>
      <c r="E2119" s="31"/>
      <c r="F2119" s="31"/>
      <c r="G2119" s="31"/>
      <c r="H2119" s="31"/>
    </row>
    <row r="2120" spans="3:8" ht="12.75">
      <c r="C2120" s="31"/>
      <c r="D2120" s="31"/>
      <c r="E2120" s="31"/>
      <c r="F2120" s="31"/>
      <c r="G2120" s="31"/>
      <c r="H2120" s="31"/>
    </row>
    <row r="2121" spans="3:8" ht="12.75">
      <c r="C2121" s="31"/>
      <c r="D2121" s="31"/>
      <c r="E2121" s="31"/>
      <c r="F2121" s="31"/>
      <c r="G2121" s="31"/>
      <c r="H2121" s="31"/>
    </row>
    <row r="2122" spans="3:8" ht="12.75">
      <c r="C2122" s="31"/>
      <c r="D2122" s="31"/>
      <c r="E2122" s="31"/>
      <c r="F2122" s="31"/>
      <c r="G2122" s="31"/>
      <c r="H2122" s="31"/>
    </row>
    <row r="2123" spans="3:8" ht="12.75">
      <c r="C2123" s="31"/>
      <c r="D2123" s="31"/>
      <c r="E2123" s="31"/>
      <c r="F2123" s="31"/>
      <c r="G2123" s="31"/>
      <c r="H2123" s="31"/>
    </row>
    <row r="2124" spans="3:8" ht="12.75">
      <c r="C2124" s="31"/>
      <c r="D2124" s="31"/>
      <c r="E2124" s="31"/>
      <c r="F2124" s="31"/>
      <c r="G2124" s="31"/>
      <c r="H2124" s="31"/>
    </row>
    <row r="2125" spans="3:8" ht="12.75">
      <c r="C2125" s="31"/>
      <c r="D2125" s="31"/>
      <c r="E2125" s="31"/>
      <c r="F2125" s="31"/>
      <c r="G2125" s="31"/>
      <c r="H2125" s="31"/>
    </row>
    <row r="2126" spans="3:8" ht="12.75">
      <c r="C2126" s="31"/>
      <c r="D2126" s="31"/>
      <c r="E2126" s="31"/>
      <c r="F2126" s="31"/>
      <c r="G2126" s="31"/>
      <c r="H2126" s="31"/>
    </row>
    <row r="2127" spans="3:8" ht="12.75">
      <c r="C2127" s="31"/>
      <c r="D2127" s="31"/>
      <c r="E2127" s="31"/>
      <c r="F2127" s="31"/>
      <c r="G2127" s="31"/>
      <c r="H2127" s="31"/>
    </row>
    <row r="2128" spans="3:8" ht="12.75">
      <c r="C2128" s="31"/>
      <c r="D2128" s="31"/>
      <c r="E2128" s="31"/>
      <c r="F2128" s="31"/>
      <c r="G2128" s="31"/>
      <c r="H2128" s="31"/>
    </row>
    <row r="2129" spans="3:8" ht="12.75">
      <c r="C2129" s="31"/>
      <c r="D2129" s="31"/>
      <c r="E2129" s="31"/>
      <c r="F2129" s="31"/>
      <c r="G2129" s="31"/>
      <c r="H2129" s="31"/>
    </row>
    <row r="2130" spans="3:8" ht="12.75">
      <c r="C2130" s="31"/>
      <c r="D2130" s="31"/>
      <c r="E2130" s="31"/>
      <c r="F2130" s="31"/>
      <c r="G2130" s="31"/>
      <c r="H2130" s="31"/>
    </row>
    <row r="2131" spans="3:8" ht="12.75">
      <c r="C2131" s="31"/>
      <c r="D2131" s="31"/>
      <c r="E2131" s="31"/>
      <c r="F2131" s="31"/>
      <c r="G2131" s="31"/>
      <c r="H2131" s="31"/>
    </row>
    <row r="2132" spans="3:8" ht="12.75">
      <c r="C2132" s="31"/>
      <c r="D2132" s="31"/>
      <c r="E2132" s="31"/>
      <c r="F2132" s="31"/>
      <c r="G2132" s="31"/>
      <c r="H2132" s="31"/>
    </row>
    <row r="2133" spans="3:8" ht="12.75">
      <c r="C2133" s="31"/>
      <c r="D2133" s="31"/>
      <c r="E2133" s="31"/>
      <c r="F2133" s="31"/>
      <c r="G2133" s="31"/>
      <c r="H2133" s="31"/>
    </row>
    <row r="2134" spans="3:8" ht="12.75">
      <c r="C2134" s="31"/>
      <c r="D2134" s="31"/>
      <c r="E2134" s="31"/>
      <c r="F2134" s="31"/>
      <c r="G2134" s="31"/>
      <c r="H2134" s="31"/>
    </row>
    <row r="2135" spans="3:8" ht="12.75">
      <c r="C2135" s="31"/>
      <c r="D2135" s="31"/>
      <c r="E2135" s="31"/>
      <c r="F2135" s="31"/>
      <c r="G2135" s="31"/>
      <c r="H2135" s="31"/>
    </row>
    <row r="2136" spans="3:8" ht="12.75">
      <c r="C2136" s="31"/>
      <c r="D2136" s="31"/>
      <c r="E2136" s="31"/>
      <c r="F2136" s="31"/>
      <c r="G2136" s="31"/>
      <c r="H2136" s="31"/>
    </row>
    <row r="2137" spans="3:8" ht="12.75">
      <c r="C2137" s="31"/>
      <c r="D2137" s="31"/>
      <c r="E2137" s="31"/>
      <c r="F2137" s="31"/>
      <c r="G2137" s="31"/>
      <c r="H2137" s="31"/>
    </row>
    <row r="2138" spans="3:8" ht="12.75">
      <c r="C2138" s="31"/>
      <c r="D2138" s="31"/>
      <c r="E2138" s="31"/>
      <c r="F2138" s="31"/>
      <c r="G2138" s="31"/>
      <c r="H2138" s="31"/>
    </row>
    <row r="2139" spans="3:8" ht="12.75">
      <c r="C2139" s="31"/>
      <c r="D2139" s="31"/>
      <c r="E2139" s="31"/>
      <c r="F2139" s="31"/>
      <c r="G2139" s="31"/>
      <c r="H2139" s="31"/>
    </row>
    <row r="2140" spans="3:8" ht="12.75">
      <c r="C2140" s="31"/>
      <c r="D2140" s="31"/>
      <c r="E2140" s="31"/>
      <c r="F2140" s="31"/>
      <c r="G2140" s="31"/>
      <c r="H2140" s="31"/>
    </row>
    <row r="2141" spans="3:8" ht="12.75">
      <c r="C2141" s="31"/>
      <c r="D2141" s="31"/>
      <c r="E2141" s="31"/>
      <c r="F2141" s="31"/>
      <c r="G2141" s="31"/>
      <c r="H2141" s="31"/>
    </row>
    <row r="2142" spans="3:8" ht="12.75">
      <c r="C2142" s="31"/>
      <c r="D2142" s="31"/>
      <c r="E2142" s="31"/>
      <c r="F2142" s="31"/>
      <c r="G2142" s="31"/>
      <c r="H2142" s="31"/>
    </row>
    <row r="2143" spans="3:8" ht="12.75">
      <c r="C2143" s="31"/>
      <c r="D2143" s="31"/>
      <c r="E2143" s="31"/>
      <c r="F2143" s="31"/>
      <c r="G2143" s="31"/>
      <c r="H2143" s="31"/>
    </row>
    <row r="2144" spans="3:8" ht="12.75">
      <c r="C2144" s="31"/>
      <c r="D2144" s="31"/>
      <c r="E2144" s="31"/>
      <c r="F2144" s="31"/>
      <c r="G2144" s="31"/>
      <c r="H2144" s="31"/>
    </row>
    <row r="2145" spans="3:8" ht="12.75">
      <c r="C2145" s="31"/>
      <c r="D2145" s="31"/>
      <c r="E2145" s="31"/>
      <c r="F2145" s="31"/>
      <c r="G2145" s="31"/>
      <c r="H2145" s="31"/>
    </row>
    <row r="2146" spans="3:8" ht="12.75">
      <c r="C2146" s="31"/>
      <c r="D2146" s="31"/>
      <c r="E2146" s="31"/>
      <c r="F2146" s="31"/>
      <c r="G2146" s="31"/>
      <c r="H2146" s="31"/>
    </row>
    <row r="2147" spans="3:8" ht="12.75">
      <c r="C2147" s="31"/>
      <c r="D2147" s="31"/>
      <c r="E2147" s="31"/>
      <c r="F2147" s="31"/>
      <c r="G2147" s="31"/>
      <c r="H2147" s="31"/>
    </row>
    <row r="2148" spans="3:8" ht="12.75">
      <c r="C2148" s="31"/>
      <c r="D2148" s="31"/>
      <c r="E2148" s="31"/>
      <c r="F2148" s="31"/>
      <c r="G2148" s="31"/>
      <c r="H2148" s="31"/>
    </row>
    <row r="2149" spans="3:8" ht="12.75">
      <c r="C2149" s="31"/>
      <c r="D2149" s="31"/>
      <c r="E2149" s="31"/>
      <c r="F2149" s="31"/>
      <c r="G2149" s="31"/>
      <c r="H2149" s="31"/>
    </row>
    <row r="2150" spans="3:8" ht="12.75">
      <c r="C2150" s="31"/>
      <c r="D2150" s="31"/>
      <c r="E2150" s="31"/>
      <c r="F2150" s="31"/>
      <c r="G2150" s="31"/>
      <c r="H2150" s="31"/>
    </row>
    <row r="2151" spans="3:8" ht="12.75">
      <c r="C2151" s="31"/>
      <c r="D2151" s="31"/>
      <c r="E2151" s="31"/>
      <c r="F2151" s="31"/>
      <c r="G2151" s="31"/>
      <c r="H2151" s="31"/>
    </row>
    <row r="2152" spans="3:8" ht="12.75">
      <c r="C2152" s="31"/>
      <c r="D2152" s="31"/>
      <c r="E2152" s="31"/>
      <c r="F2152" s="31"/>
      <c r="G2152" s="31"/>
      <c r="H2152" s="31"/>
    </row>
    <row r="2153" spans="3:8" ht="12.75">
      <c r="C2153" s="31"/>
      <c r="D2153" s="31"/>
      <c r="E2153" s="31"/>
      <c r="F2153" s="31"/>
      <c r="G2153" s="31"/>
      <c r="H2153" s="31"/>
    </row>
    <row r="2154" spans="3:8" ht="12.75">
      <c r="C2154" s="31"/>
      <c r="D2154" s="31"/>
      <c r="E2154" s="31"/>
      <c r="F2154" s="31"/>
      <c r="G2154" s="31"/>
      <c r="H2154" s="31"/>
    </row>
    <row r="2155" spans="3:8" ht="12.75">
      <c r="C2155" s="31"/>
      <c r="D2155" s="31"/>
      <c r="E2155" s="31"/>
      <c r="F2155" s="31"/>
      <c r="G2155" s="31"/>
      <c r="H2155" s="31"/>
    </row>
    <row r="2156" spans="3:8" ht="12.75">
      <c r="C2156" s="31"/>
      <c r="D2156" s="31"/>
      <c r="E2156" s="31"/>
      <c r="F2156" s="31"/>
      <c r="G2156" s="31"/>
      <c r="H2156" s="31"/>
    </row>
    <row r="2157" spans="3:8" ht="12.75">
      <c r="C2157" s="31"/>
      <c r="D2157" s="31"/>
      <c r="E2157" s="31"/>
      <c r="F2157" s="31"/>
      <c r="G2157" s="31"/>
      <c r="H2157" s="31"/>
    </row>
    <row r="2158" spans="3:8" ht="12.75">
      <c r="C2158" s="31"/>
      <c r="D2158" s="31"/>
      <c r="E2158" s="31"/>
      <c r="F2158" s="31"/>
      <c r="G2158" s="31"/>
      <c r="H2158" s="31"/>
    </row>
    <row r="2159" spans="3:8" ht="12.75">
      <c r="C2159" s="31"/>
      <c r="D2159" s="31"/>
      <c r="E2159" s="31"/>
      <c r="F2159" s="31"/>
      <c r="G2159" s="31"/>
      <c r="H2159" s="31"/>
    </row>
    <row r="2160" spans="3:8" ht="12.75">
      <c r="C2160" s="31"/>
      <c r="D2160" s="31"/>
      <c r="E2160" s="31"/>
      <c r="F2160" s="31"/>
      <c r="G2160" s="31"/>
      <c r="H2160" s="31"/>
    </row>
    <row r="2161" spans="3:8" ht="12.75">
      <c r="C2161" s="31"/>
      <c r="D2161" s="31"/>
      <c r="E2161" s="31"/>
      <c r="F2161" s="31"/>
      <c r="G2161" s="31"/>
      <c r="H2161" s="31"/>
    </row>
    <row r="2162" spans="3:8" ht="12.75">
      <c r="C2162" s="31"/>
      <c r="D2162" s="31"/>
      <c r="E2162" s="31"/>
      <c r="F2162" s="31"/>
      <c r="G2162" s="31"/>
      <c r="H2162" s="31"/>
    </row>
    <row r="2163" spans="3:8" ht="12.75">
      <c r="C2163" s="31"/>
      <c r="D2163" s="31"/>
      <c r="E2163" s="31"/>
      <c r="F2163" s="31"/>
      <c r="G2163" s="31"/>
      <c r="H2163" s="31"/>
    </row>
    <row r="2164" spans="3:8" ht="12.75">
      <c r="C2164" s="31"/>
      <c r="D2164" s="31"/>
      <c r="E2164" s="31"/>
      <c r="F2164" s="31"/>
      <c r="G2164" s="31"/>
      <c r="H2164" s="31"/>
    </row>
    <row r="2165" spans="3:8" ht="12.75">
      <c r="C2165" s="31"/>
      <c r="D2165" s="31"/>
      <c r="E2165" s="31"/>
      <c r="F2165" s="31"/>
      <c r="G2165" s="31"/>
      <c r="H2165" s="31"/>
    </row>
    <row r="2166" spans="3:8" ht="12.75">
      <c r="C2166" s="31"/>
      <c r="D2166" s="31"/>
      <c r="E2166" s="31"/>
      <c r="F2166" s="31"/>
      <c r="G2166" s="31"/>
      <c r="H2166" s="31"/>
    </row>
    <row r="2167" spans="3:8" ht="12.75">
      <c r="C2167" s="31"/>
      <c r="D2167" s="31"/>
      <c r="E2167" s="31"/>
      <c r="F2167" s="31"/>
      <c r="G2167" s="31"/>
      <c r="H2167" s="31"/>
    </row>
    <row r="2168" spans="3:8" ht="12.75">
      <c r="C2168" s="31"/>
      <c r="D2168" s="31"/>
      <c r="E2168" s="31"/>
      <c r="F2168" s="31"/>
      <c r="G2168" s="31"/>
      <c r="H2168" s="31"/>
    </row>
    <row r="2169" spans="3:8" ht="12.75">
      <c r="C2169" s="31"/>
      <c r="D2169" s="31"/>
      <c r="E2169" s="31"/>
      <c r="F2169" s="31"/>
      <c r="G2169" s="31"/>
      <c r="H2169" s="31"/>
    </row>
    <row r="2170" spans="3:8" ht="12.75">
      <c r="C2170" s="31"/>
      <c r="D2170" s="31"/>
      <c r="E2170" s="31"/>
      <c r="F2170" s="31"/>
      <c r="G2170" s="31"/>
      <c r="H2170" s="31"/>
    </row>
    <row r="2171" spans="3:8" ht="12.75">
      <c r="C2171" s="31"/>
      <c r="D2171" s="31"/>
      <c r="E2171" s="31"/>
      <c r="F2171" s="31"/>
      <c r="G2171" s="31"/>
      <c r="H2171" s="31"/>
    </row>
    <row r="2172" spans="3:8" ht="12.75">
      <c r="C2172" s="31"/>
      <c r="D2172" s="31"/>
      <c r="E2172" s="31"/>
      <c r="F2172" s="31"/>
      <c r="G2172" s="31"/>
      <c r="H2172" s="31"/>
    </row>
    <row r="2173" spans="3:8" ht="12.75">
      <c r="C2173" s="31"/>
      <c r="D2173" s="31"/>
      <c r="E2173" s="31"/>
      <c r="F2173" s="31"/>
      <c r="G2173" s="31"/>
      <c r="H2173" s="31"/>
    </row>
    <row r="2174" spans="3:8" ht="12.75">
      <c r="C2174" s="31"/>
      <c r="D2174" s="31"/>
      <c r="E2174" s="31"/>
      <c r="F2174" s="31"/>
      <c r="G2174" s="31"/>
      <c r="H2174" s="31"/>
    </row>
    <row r="2175" spans="3:8" ht="12.75">
      <c r="C2175" s="31"/>
      <c r="D2175" s="31"/>
      <c r="E2175" s="31"/>
      <c r="F2175" s="31"/>
      <c r="G2175" s="31"/>
      <c r="H2175" s="31"/>
    </row>
    <row r="2176" spans="3:8" ht="12.75">
      <c r="C2176" s="31"/>
      <c r="D2176" s="31"/>
      <c r="E2176" s="31"/>
      <c r="F2176" s="31"/>
      <c r="G2176" s="31"/>
      <c r="H2176" s="31"/>
    </row>
    <row r="2177" spans="3:8" ht="12.75">
      <c r="C2177" s="31"/>
      <c r="D2177" s="31"/>
      <c r="E2177" s="31"/>
      <c r="F2177" s="31"/>
      <c r="G2177" s="31"/>
      <c r="H2177" s="31"/>
    </row>
    <row r="2178" spans="3:8" ht="12.75">
      <c r="C2178" s="31"/>
      <c r="D2178" s="31"/>
      <c r="E2178" s="31"/>
      <c r="F2178" s="31"/>
      <c r="G2178" s="31"/>
      <c r="H2178" s="31"/>
    </row>
    <row r="2179" spans="3:8" ht="12.75">
      <c r="C2179" s="31"/>
      <c r="D2179" s="31"/>
      <c r="E2179" s="31"/>
      <c r="F2179" s="31"/>
      <c r="G2179" s="31"/>
      <c r="H2179" s="31"/>
    </row>
    <row r="2180" spans="3:8" ht="12.75">
      <c r="C2180" s="31"/>
      <c r="D2180" s="31"/>
      <c r="E2180" s="31"/>
      <c r="F2180" s="31"/>
      <c r="G2180" s="31"/>
      <c r="H2180" s="31"/>
    </row>
    <row r="2181" spans="3:8" ht="12.75">
      <c r="C2181" s="31"/>
      <c r="D2181" s="31"/>
      <c r="E2181" s="31"/>
      <c r="F2181" s="31"/>
      <c r="G2181" s="31"/>
      <c r="H2181" s="31"/>
    </row>
    <row r="2182" spans="3:8" ht="12.75">
      <c r="C2182" s="31"/>
      <c r="D2182" s="31"/>
      <c r="E2182" s="31"/>
      <c r="F2182" s="31"/>
      <c r="G2182" s="31"/>
      <c r="H2182" s="31"/>
    </row>
    <row r="2183" spans="3:8" ht="12.75">
      <c r="C2183" s="31"/>
      <c r="D2183" s="31"/>
      <c r="E2183" s="31"/>
      <c r="F2183" s="31"/>
      <c r="G2183" s="31"/>
      <c r="H2183" s="31"/>
    </row>
    <row r="2184" spans="3:8" ht="12.75">
      <c r="C2184" s="31"/>
      <c r="D2184" s="31"/>
      <c r="E2184" s="31"/>
      <c r="F2184" s="31"/>
      <c r="G2184" s="31"/>
      <c r="H2184" s="31"/>
    </row>
    <row r="2185" spans="3:8" ht="12.75">
      <c r="C2185" s="31"/>
      <c r="D2185" s="31"/>
      <c r="E2185" s="31"/>
      <c r="F2185" s="31"/>
      <c r="G2185" s="31"/>
      <c r="H2185" s="31"/>
    </row>
    <row r="2186" spans="3:8" ht="12.75">
      <c r="C2186" s="31"/>
      <c r="D2186" s="31"/>
      <c r="E2186" s="31"/>
      <c r="F2186" s="31"/>
      <c r="G2186" s="31"/>
      <c r="H2186" s="31"/>
    </row>
    <row r="2187" spans="3:8" ht="12.75">
      <c r="C2187" s="31"/>
      <c r="D2187" s="31"/>
      <c r="E2187" s="31"/>
      <c r="F2187" s="31"/>
      <c r="G2187" s="31"/>
      <c r="H2187" s="31"/>
    </row>
    <row r="2188" spans="3:8" ht="12.75">
      <c r="C2188" s="31"/>
      <c r="D2188" s="31"/>
      <c r="E2188" s="31"/>
      <c r="F2188" s="31"/>
      <c r="G2188" s="31"/>
      <c r="H2188" s="31"/>
    </row>
    <row r="2189" spans="3:8" ht="12.75">
      <c r="C2189" s="31"/>
      <c r="D2189" s="31"/>
      <c r="E2189" s="31"/>
      <c r="F2189" s="31"/>
      <c r="G2189" s="31"/>
      <c r="H2189" s="31"/>
    </row>
    <row r="2190" spans="3:8" ht="12.75">
      <c r="C2190" s="31"/>
      <c r="D2190" s="31"/>
      <c r="E2190" s="31"/>
      <c r="F2190" s="31"/>
      <c r="G2190" s="31"/>
      <c r="H2190" s="31"/>
    </row>
    <row r="2191" spans="3:8" ht="12.75">
      <c r="C2191" s="31"/>
      <c r="D2191" s="31"/>
      <c r="E2191" s="31"/>
      <c r="F2191" s="31"/>
      <c r="G2191" s="31"/>
      <c r="H2191" s="31"/>
    </row>
    <row r="2192" spans="3:8" ht="12.75">
      <c r="C2192" s="31"/>
      <c r="D2192" s="31"/>
      <c r="E2192" s="31"/>
      <c r="F2192" s="31"/>
      <c r="G2192" s="31"/>
      <c r="H2192" s="31"/>
    </row>
    <row r="2193" spans="3:8" ht="12.75">
      <c r="C2193" s="31"/>
      <c r="D2193" s="31"/>
      <c r="E2193" s="31"/>
      <c r="F2193" s="31"/>
      <c r="G2193" s="31"/>
      <c r="H2193" s="31"/>
    </row>
    <row r="2194" spans="3:8" ht="12.75">
      <c r="C2194" s="31"/>
      <c r="D2194" s="31"/>
      <c r="E2194" s="31"/>
      <c r="F2194" s="31"/>
      <c r="G2194" s="31"/>
      <c r="H2194" s="31"/>
    </row>
    <row r="2195" spans="3:8" ht="12.75">
      <c r="C2195" s="31"/>
      <c r="D2195" s="31"/>
      <c r="E2195" s="31"/>
      <c r="F2195" s="31"/>
      <c r="G2195" s="31"/>
      <c r="H2195" s="31"/>
    </row>
    <row r="2196" spans="3:8" ht="12.75">
      <c r="C2196" s="31"/>
      <c r="D2196" s="31"/>
      <c r="E2196" s="31"/>
      <c r="F2196" s="31"/>
      <c r="G2196" s="31"/>
      <c r="H2196" s="31"/>
    </row>
    <row r="2197" spans="3:8" ht="12.75">
      <c r="C2197" s="31"/>
      <c r="D2197" s="31"/>
      <c r="E2197" s="31"/>
      <c r="F2197" s="31"/>
      <c r="G2197" s="31"/>
      <c r="H2197" s="31"/>
    </row>
    <row r="2198" spans="3:8" ht="12.75">
      <c r="C2198" s="31"/>
      <c r="D2198" s="31"/>
      <c r="E2198" s="31"/>
      <c r="F2198" s="31"/>
      <c r="G2198" s="31"/>
      <c r="H2198" s="31"/>
    </row>
    <row r="2199" spans="3:8" ht="12.75">
      <c r="C2199" s="31"/>
      <c r="D2199" s="31"/>
      <c r="E2199" s="31"/>
      <c r="F2199" s="31"/>
      <c r="G2199" s="31"/>
      <c r="H2199" s="31"/>
    </row>
    <row r="2200" spans="3:8" ht="12.75">
      <c r="C2200" s="31"/>
      <c r="D2200" s="31"/>
      <c r="E2200" s="31"/>
      <c r="F2200" s="31"/>
      <c r="G2200" s="31"/>
      <c r="H2200" s="31"/>
    </row>
    <row r="2201" spans="3:8" ht="12.75">
      <c r="C2201" s="31"/>
      <c r="D2201" s="31"/>
      <c r="E2201" s="31"/>
      <c r="F2201" s="31"/>
      <c r="G2201" s="31"/>
      <c r="H2201" s="31"/>
    </row>
    <row r="2202" spans="3:8" ht="12.75">
      <c r="C2202" s="31"/>
      <c r="D2202" s="31"/>
      <c r="E2202" s="31"/>
      <c r="F2202" s="31"/>
      <c r="G2202" s="31"/>
      <c r="H2202" s="31"/>
    </row>
    <row r="2203" spans="3:8" ht="12.75">
      <c r="C2203" s="31"/>
      <c r="D2203" s="31"/>
      <c r="E2203" s="31"/>
      <c r="F2203" s="31"/>
      <c r="G2203" s="31"/>
      <c r="H2203" s="31"/>
    </row>
    <row r="2204" spans="3:8" ht="12.75">
      <c r="C2204" s="31"/>
      <c r="D2204" s="31"/>
      <c r="E2204" s="31"/>
      <c r="F2204" s="31"/>
      <c r="G2204" s="31"/>
      <c r="H2204" s="31"/>
    </row>
    <row r="2205" spans="3:8" ht="12.75">
      <c r="C2205" s="31"/>
      <c r="D2205" s="31"/>
      <c r="E2205" s="31"/>
      <c r="F2205" s="31"/>
      <c r="G2205" s="31"/>
      <c r="H2205" s="31"/>
    </row>
    <row r="2206" spans="3:8" ht="12.75">
      <c r="C2206" s="31"/>
      <c r="D2206" s="31"/>
      <c r="E2206" s="31"/>
      <c r="F2206" s="31"/>
      <c r="G2206" s="31"/>
      <c r="H2206" s="31"/>
    </row>
    <row r="2207" spans="3:8" ht="12.75">
      <c r="C2207" s="31"/>
      <c r="D2207" s="31"/>
      <c r="E2207" s="31"/>
      <c r="F2207" s="31"/>
      <c r="G2207" s="31"/>
      <c r="H2207" s="31"/>
    </row>
    <row r="2208" spans="3:8" ht="12.75">
      <c r="C2208" s="31"/>
      <c r="D2208" s="31"/>
      <c r="E2208" s="31"/>
      <c r="F2208" s="31"/>
      <c r="G2208" s="31"/>
      <c r="H2208" s="31"/>
    </row>
    <row r="2209" spans="3:8" ht="12.75">
      <c r="C2209" s="31"/>
      <c r="D2209" s="31"/>
      <c r="E2209" s="31"/>
      <c r="F2209" s="31"/>
      <c r="G2209" s="31"/>
      <c r="H2209" s="31"/>
    </row>
    <row r="2210" spans="3:8" ht="12.75">
      <c r="C2210" s="31"/>
      <c r="D2210" s="31"/>
      <c r="E2210" s="31"/>
      <c r="F2210" s="31"/>
      <c r="G2210" s="31"/>
      <c r="H2210" s="31"/>
    </row>
    <row r="2211" spans="3:8" ht="12.75">
      <c r="C2211" s="31"/>
      <c r="D2211" s="31"/>
      <c r="E2211" s="31"/>
      <c r="F2211" s="31"/>
      <c r="G2211" s="31"/>
      <c r="H2211" s="31"/>
    </row>
    <row r="2212" spans="3:8" ht="12.75">
      <c r="C2212" s="31"/>
      <c r="D2212" s="31"/>
      <c r="E2212" s="31"/>
      <c r="F2212" s="31"/>
      <c r="G2212" s="31"/>
      <c r="H2212" s="31"/>
    </row>
    <row r="2213" spans="3:8" ht="12.75">
      <c r="C2213" s="31"/>
      <c r="D2213" s="31"/>
      <c r="E2213" s="31"/>
      <c r="F2213" s="31"/>
      <c r="G2213" s="31"/>
      <c r="H2213" s="31"/>
    </row>
    <row r="2214" spans="3:8" ht="12.75">
      <c r="C2214" s="31"/>
      <c r="D2214" s="31"/>
      <c r="E2214" s="31"/>
      <c r="F2214" s="31"/>
      <c r="G2214" s="31"/>
      <c r="H2214" s="31"/>
    </row>
    <row r="2215" spans="3:8" ht="12.75">
      <c r="C2215" s="31"/>
      <c r="D2215" s="31"/>
      <c r="E2215" s="31"/>
      <c r="F2215" s="31"/>
      <c r="G2215" s="31"/>
      <c r="H2215" s="31"/>
    </row>
    <row r="2216" spans="3:8" ht="12.75">
      <c r="C2216" s="31"/>
      <c r="D2216" s="31"/>
      <c r="E2216" s="31"/>
      <c r="F2216" s="31"/>
      <c r="G2216" s="31"/>
      <c r="H2216" s="31"/>
    </row>
    <row r="2217" spans="3:8" ht="12.75">
      <c r="C2217" s="31"/>
      <c r="D2217" s="31"/>
      <c r="E2217" s="31"/>
      <c r="F2217" s="31"/>
      <c r="G2217" s="31"/>
      <c r="H2217" s="31"/>
    </row>
    <row r="2218" spans="3:8" ht="12.75">
      <c r="C2218" s="31"/>
      <c r="D2218" s="31"/>
      <c r="E2218" s="31"/>
      <c r="F2218" s="31"/>
      <c r="G2218" s="31"/>
      <c r="H2218" s="31"/>
    </row>
    <row r="2219" spans="3:8" ht="12.75">
      <c r="C2219" s="31"/>
      <c r="D2219" s="31"/>
      <c r="E2219" s="31"/>
      <c r="F2219" s="31"/>
      <c r="G2219" s="31"/>
      <c r="H2219" s="31"/>
    </row>
    <row r="2220" spans="3:8" ht="12.75">
      <c r="C2220" s="31"/>
      <c r="D2220" s="31"/>
      <c r="E2220" s="31"/>
      <c r="F2220" s="31"/>
      <c r="G2220" s="31"/>
      <c r="H2220" s="31"/>
    </row>
    <row r="2221" spans="3:8" ht="12.75">
      <c r="C2221" s="31"/>
      <c r="D2221" s="31"/>
      <c r="E2221" s="31"/>
      <c r="F2221" s="31"/>
      <c r="G2221" s="31"/>
      <c r="H2221" s="31"/>
    </row>
    <row r="2222" spans="3:8" ht="12.75">
      <c r="C2222" s="31"/>
      <c r="D2222" s="31"/>
      <c r="E2222" s="31"/>
      <c r="F2222" s="31"/>
      <c r="G2222" s="31"/>
      <c r="H2222" s="31"/>
    </row>
    <row r="2223" spans="3:8" ht="12.75">
      <c r="C2223" s="31"/>
      <c r="D2223" s="31"/>
      <c r="E2223" s="31"/>
      <c r="F2223" s="31"/>
      <c r="G2223" s="31"/>
      <c r="H2223" s="31"/>
    </row>
    <row r="2224" spans="3:8" ht="12.75">
      <c r="C2224" s="31"/>
      <c r="D2224" s="31"/>
      <c r="E2224" s="31"/>
      <c r="F2224" s="31"/>
      <c r="G2224" s="31"/>
      <c r="H2224" s="31"/>
    </row>
    <row r="2225" spans="3:8" ht="12.75">
      <c r="C2225" s="31"/>
      <c r="D2225" s="31"/>
      <c r="E2225" s="31"/>
      <c r="F2225" s="31"/>
      <c r="G2225" s="31"/>
      <c r="H2225" s="31"/>
    </row>
    <row r="2226" spans="3:8" ht="12.75">
      <c r="C2226" s="31"/>
      <c r="D2226" s="31"/>
      <c r="E2226" s="31"/>
      <c r="F2226" s="31"/>
      <c r="G2226" s="31"/>
      <c r="H2226" s="31"/>
    </row>
    <row r="2227" spans="3:8" ht="12.75">
      <c r="C2227" s="31"/>
      <c r="D2227" s="31"/>
      <c r="E2227" s="31"/>
      <c r="F2227" s="31"/>
      <c r="G2227" s="31"/>
      <c r="H2227" s="31"/>
    </row>
    <row r="2228" spans="3:8" ht="12.75">
      <c r="C2228" s="31"/>
      <c r="D2228" s="31"/>
      <c r="E2228" s="31"/>
      <c r="F2228" s="31"/>
      <c r="G2228" s="31"/>
      <c r="H2228" s="31"/>
    </row>
    <row r="2229" spans="3:8" ht="12.75">
      <c r="C2229" s="31"/>
      <c r="D2229" s="31"/>
      <c r="E2229" s="31"/>
      <c r="F2229" s="31"/>
      <c r="G2229" s="31"/>
      <c r="H2229" s="31"/>
    </row>
    <row r="2230" spans="3:8" ht="12.75">
      <c r="C2230" s="31"/>
      <c r="D2230" s="31"/>
      <c r="E2230" s="31"/>
      <c r="F2230" s="31"/>
      <c r="G2230" s="31"/>
      <c r="H2230" s="31"/>
    </row>
    <row r="2231" spans="3:8" ht="12.75">
      <c r="C2231" s="31"/>
      <c r="D2231" s="31"/>
      <c r="E2231" s="31"/>
      <c r="F2231" s="31"/>
      <c r="G2231" s="31"/>
      <c r="H2231" s="31"/>
    </row>
    <row r="2232" spans="3:8" ht="12.75">
      <c r="C2232" s="31"/>
      <c r="D2232" s="31"/>
      <c r="E2232" s="31"/>
      <c r="F2232" s="31"/>
      <c r="G2232" s="31"/>
      <c r="H2232" s="31"/>
    </row>
    <row r="2233" spans="3:8" ht="12.75">
      <c r="C2233" s="31"/>
      <c r="D2233" s="31"/>
      <c r="E2233" s="31"/>
      <c r="F2233" s="31"/>
      <c r="G2233" s="31"/>
      <c r="H2233" s="31"/>
    </row>
    <row r="2234" spans="3:8" ht="12.75">
      <c r="C2234" s="31"/>
      <c r="D2234" s="31"/>
      <c r="E2234" s="31"/>
      <c r="F2234" s="31"/>
      <c r="G2234" s="31"/>
      <c r="H2234" s="31"/>
    </row>
    <row r="2235" spans="3:8" ht="12.75">
      <c r="C2235" s="31"/>
      <c r="D2235" s="31"/>
      <c r="E2235" s="31"/>
      <c r="F2235" s="31"/>
      <c r="G2235" s="31"/>
      <c r="H2235" s="31"/>
    </row>
    <row r="2236" spans="3:8" ht="12.75">
      <c r="C2236" s="31"/>
      <c r="D2236" s="31"/>
      <c r="E2236" s="31"/>
      <c r="F2236" s="31"/>
      <c r="G2236" s="31"/>
      <c r="H2236" s="31"/>
    </row>
    <row r="2237" spans="3:8" ht="12.75">
      <c r="C2237" s="31"/>
      <c r="D2237" s="31"/>
      <c r="E2237" s="31"/>
      <c r="F2237" s="31"/>
      <c r="G2237" s="31"/>
      <c r="H2237" s="31"/>
    </row>
    <row r="2238" spans="3:8" ht="12.75">
      <c r="C2238" s="31"/>
      <c r="D2238" s="31"/>
      <c r="E2238" s="31"/>
      <c r="F2238" s="31"/>
      <c r="G2238" s="31"/>
      <c r="H2238" s="31"/>
    </row>
    <row r="2239" spans="3:8" ht="12.75">
      <c r="C2239" s="31"/>
      <c r="D2239" s="31"/>
      <c r="E2239" s="31"/>
      <c r="F2239" s="31"/>
      <c r="G2239" s="31"/>
      <c r="H2239" s="31"/>
    </row>
    <row r="2240" spans="3:8" ht="12.75">
      <c r="C2240" s="31"/>
      <c r="D2240" s="31"/>
      <c r="E2240" s="31"/>
      <c r="F2240" s="31"/>
      <c r="G2240" s="31"/>
      <c r="H2240" s="31"/>
    </row>
    <row r="2241" spans="3:8" ht="12.75">
      <c r="C2241" s="31"/>
      <c r="D2241" s="31"/>
      <c r="E2241" s="31"/>
      <c r="F2241" s="31"/>
      <c r="G2241" s="31"/>
      <c r="H2241" s="31"/>
    </row>
    <row r="2242" spans="3:8" ht="12.75">
      <c r="C2242" s="31"/>
      <c r="D2242" s="31"/>
      <c r="E2242" s="31"/>
      <c r="F2242" s="31"/>
      <c r="G2242" s="31"/>
      <c r="H2242" s="31"/>
    </row>
    <row r="2243" spans="3:8" ht="12.75">
      <c r="C2243" s="31"/>
      <c r="D2243" s="31"/>
      <c r="E2243" s="31"/>
      <c r="F2243" s="31"/>
      <c r="G2243" s="31"/>
      <c r="H2243" s="31"/>
    </row>
    <row r="2244" spans="3:8" ht="12.75">
      <c r="C2244" s="31"/>
      <c r="D2244" s="31"/>
      <c r="E2244" s="31"/>
      <c r="F2244" s="31"/>
      <c r="G2244" s="31"/>
      <c r="H2244" s="31"/>
    </row>
    <row r="2245" spans="3:8" ht="12.75">
      <c r="C2245" s="31"/>
      <c r="D2245" s="31"/>
      <c r="E2245" s="31"/>
      <c r="F2245" s="31"/>
      <c r="G2245" s="31"/>
      <c r="H2245" s="31"/>
    </row>
    <row r="2246" spans="3:8" ht="12.75">
      <c r="C2246" s="31"/>
      <c r="D2246" s="31"/>
      <c r="E2246" s="31"/>
      <c r="F2246" s="31"/>
      <c r="G2246" s="31"/>
      <c r="H2246" s="31"/>
    </row>
    <row r="2247" spans="3:8" ht="12.75">
      <c r="C2247" s="31"/>
      <c r="D2247" s="31"/>
      <c r="E2247" s="31"/>
      <c r="F2247" s="31"/>
      <c r="G2247" s="31"/>
      <c r="H2247" s="31"/>
    </row>
    <row r="2248" spans="3:8" ht="12.75">
      <c r="C2248" s="31"/>
      <c r="D2248" s="31"/>
      <c r="E2248" s="31"/>
      <c r="F2248" s="31"/>
      <c r="G2248" s="31"/>
      <c r="H2248" s="31"/>
    </row>
    <row r="2249" spans="3:8" ht="12.75">
      <c r="C2249" s="31"/>
      <c r="D2249" s="31"/>
      <c r="E2249" s="31"/>
      <c r="F2249" s="31"/>
      <c r="G2249" s="31"/>
      <c r="H2249" s="31"/>
    </row>
    <row r="2250" spans="3:8" ht="12.75">
      <c r="C2250" s="31"/>
      <c r="D2250" s="31"/>
      <c r="E2250" s="31"/>
      <c r="F2250" s="31"/>
      <c r="G2250" s="31"/>
      <c r="H2250" s="31"/>
    </row>
    <row r="2251" spans="3:8" ht="12.75">
      <c r="C2251" s="31"/>
      <c r="D2251" s="31"/>
      <c r="E2251" s="31"/>
      <c r="F2251" s="31"/>
      <c r="G2251" s="31"/>
      <c r="H2251" s="31"/>
    </row>
    <row r="2252" spans="3:8" ht="12.75">
      <c r="C2252" s="31"/>
      <c r="D2252" s="31"/>
      <c r="E2252" s="31"/>
      <c r="F2252" s="31"/>
      <c r="G2252" s="31"/>
      <c r="H2252" s="31"/>
    </row>
    <row r="2253" spans="3:8" ht="12.75">
      <c r="C2253" s="31"/>
      <c r="D2253" s="31"/>
      <c r="E2253" s="31"/>
      <c r="F2253" s="31"/>
      <c r="G2253" s="31"/>
      <c r="H2253" s="31"/>
    </row>
    <row r="2254" spans="3:8" ht="12.75">
      <c r="C2254" s="31"/>
      <c r="D2254" s="31"/>
      <c r="E2254" s="31"/>
      <c r="F2254" s="31"/>
      <c r="G2254" s="31"/>
      <c r="H2254" s="31"/>
    </row>
    <row r="2255" spans="3:8" ht="12.75">
      <c r="C2255" s="31"/>
      <c r="D2255" s="31"/>
      <c r="E2255" s="31"/>
      <c r="F2255" s="31"/>
      <c r="G2255" s="31"/>
      <c r="H2255" s="31"/>
    </row>
    <row r="2256" spans="3:8" ht="12.75">
      <c r="C2256" s="31"/>
      <c r="D2256" s="31"/>
      <c r="E2256" s="31"/>
      <c r="F2256" s="31"/>
      <c r="G2256" s="31"/>
      <c r="H2256" s="31"/>
    </row>
    <row r="2257" spans="3:8" ht="12.75">
      <c r="C2257" s="31"/>
      <c r="D2257" s="31"/>
      <c r="E2257" s="31"/>
      <c r="F2257" s="31"/>
      <c r="G2257" s="31"/>
      <c r="H2257" s="31"/>
    </row>
    <row r="2258" spans="3:8" ht="12.75">
      <c r="C2258" s="31"/>
      <c r="D2258" s="31"/>
      <c r="E2258" s="31"/>
      <c r="F2258" s="31"/>
      <c r="G2258" s="31"/>
      <c r="H2258" s="31"/>
    </row>
    <row r="2259" spans="3:8" ht="12.75">
      <c r="C2259" s="31"/>
      <c r="D2259" s="31"/>
      <c r="E2259" s="31"/>
      <c r="F2259" s="31"/>
      <c r="G2259" s="31"/>
      <c r="H2259" s="31"/>
    </row>
    <row r="2260" spans="3:8" ht="12.75">
      <c r="C2260" s="31"/>
      <c r="D2260" s="31"/>
      <c r="E2260" s="31"/>
      <c r="F2260" s="31"/>
      <c r="G2260" s="31"/>
      <c r="H2260" s="31"/>
    </row>
    <row r="2261" spans="3:8" ht="12.75">
      <c r="C2261" s="31"/>
      <c r="D2261" s="31"/>
      <c r="E2261" s="31"/>
      <c r="F2261" s="31"/>
      <c r="G2261" s="31"/>
      <c r="H2261" s="31"/>
    </row>
    <row r="2262" spans="3:8" ht="12.75">
      <c r="C2262" s="31"/>
      <c r="D2262" s="31"/>
      <c r="E2262" s="31"/>
      <c r="F2262" s="31"/>
      <c r="G2262" s="31"/>
      <c r="H2262" s="31"/>
    </row>
    <row r="2263" spans="3:8" ht="12.75">
      <c r="C2263" s="31"/>
      <c r="D2263" s="31"/>
      <c r="E2263" s="31"/>
      <c r="F2263" s="31"/>
      <c r="G2263" s="31"/>
      <c r="H2263" s="31"/>
    </row>
    <row r="2264" spans="3:8" ht="12.75">
      <c r="C2264" s="31"/>
      <c r="D2264" s="31"/>
      <c r="E2264" s="31"/>
      <c r="F2264" s="31"/>
      <c r="G2264" s="31"/>
      <c r="H2264" s="31"/>
    </row>
    <row r="2265" spans="3:8" ht="12.75">
      <c r="C2265" s="31"/>
      <c r="D2265" s="31"/>
      <c r="E2265" s="31"/>
      <c r="F2265" s="31"/>
      <c r="G2265" s="31"/>
      <c r="H2265" s="31"/>
    </row>
    <row r="2266" spans="3:8" ht="12.75">
      <c r="C2266" s="31"/>
      <c r="D2266" s="31"/>
      <c r="E2266" s="31"/>
      <c r="F2266" s="31"/>
      <c r="G2266" s="31"/>
      <c r="H2266" s="31"/>
    </row>
    <row r="2267" spans="3:8" ht="12.75">
      <c r="C2267" s="31"/>
      <c r="D2267" s="31"/>
      <c r="E2267" s="31"/>
      <c r="F2267" s="31"/>
      <c r="G2267" s="31"/>
      <c r="H2267" s="31"/>
    </row>
    <row r="2268" spans="3:8" ht="12.75">
      <c r="C2268" s="31"/>
      <c r="D2268" s="31"/>
      <c r="E2268" s="31"/>
      <c r="F2268" s="31"/>
      <c r="G2268" s="31"/>
      <c r="H2268" s="31"/>
    </row>
    <row r="2269" spans="3:8" ht="12.75">
      <c r="C2269" s="31"/>
      <c r="D2269" s="31"/>
      <c r="E2269" s="31"/>
      <c r="F2269" s="31"/>
      <c r="G2269" s="31"/>
      <c r="H2269" s="31"/>
    </row>
    <row r="2270" spans="3:8" ht="12.75">
      <c r="C2270" s="31"/>
      <c r="D2270" s="31"/>
      <c r="E2270" s="31"/>
      <c r="F2270" s="31"/>
      <c r="G2270" s="31"/>
      <c r="H2270" s="31"/>
    </row>
    <row r="2271" spans="3:8" ht="12.75">
      <c r="C2271" s="31"/>
      <c r="D2271" s="31"/>
      <c r="E2271" s="31"/>
      <c r="F2271" s="31"/>
      <c r="G2271" s="31"/>
      <c r="H2271" s="31"/>
    </row>
    <row r="2272" spans="3:8" ht="12.75">
      <c r="C2272" s="31"/>
      <c r="D2272" s="31"/>
      <c r="E2272" s="31"/>
      <c r="F2272" s="31"/>
      <c r="G2272" s="31"/>
      <c r="H2272" s="31"/>
    </row>
    <row r="2273" spans="3:8" ht="12.75">
      <c r="C2273" s="31"/>
      <c r="D2273" s="31"/>
      <c r="E2273" s="31"/>
      <c r="F2273" s="31"/>
      <c r="G2273" s="31"/>
      <c r="H2273" s="31"/>
    </row>
    <row r="2274" spans="3:8" ht="12.75">
      <c r="C2274" s="31"/>
      <c r="D2274" s="31"/>
      <c r="E2274" s="31"/>
      <c r="F2274" s="31"/>
      <c r="G2274" s="31"/>
      <c r="H2274" s="31"/>
    </row>
    <row r="2275" spans="3:8" ht="12.75">
      <c r="C2275" s="31"/>
      <c r="D2275" s="31"/>
      <c r="E2275" s="31"/>
      <c r="F2275" s="31"/>
      <c r="G2275" s="31"/>
      <c r="H2275" s="31"/>
    </row>
    <row r="2276" spans="3:8" ht="12.75">
      <c r="C2276" s="31"/>
      <c r="D2276" s="31"/>
      <c r="E2276" s="31"/>
      <c r="F2276" s="31"/>
      <c r="G2276" s="31"/>
      <c r="H2276" s="31"/>
    </row>
    <row r="2277" spans="3:8" ht="12.75">
      <c r="C2277" s="31"/>
      <c r="D2277" s="31"/>
      <c r="E2277" s="31"/>
      <c r="F2277" s="31"/>
      <c r="G2277" s="31"/>
      <c r="H2277" s="31"/>
    </row>
    <row r="2278" spans="3:8" ht="12.75">
      <c r="C2278" s="31"/>
      <c r="D2278" s="31"/>
      <c r="E2278" s="31"/>
      <c r="F2278" s="31"/>
      <c r="G2278" s="31"/>
      <c r="H2278" s="31"/>
    </row>
    <row r="2279" spans="3:8" ht="12.75">
      <c r="C2279" s="31"/>
      <c r="D2279" s="31"/>
      <c r="E2279" s="31"/>
      <c r="F2279" s="31"/>
      <c r="G2279" s="31"/>
      <c r="H2279" s="31"/>
    </row>
    <row r="2280" spans="3:8" ht="12.75">
      <c r="C2280" s="31"/>
      <c r="D2280" s="31"/>
      <c r="E2280" s="31"/>
      <c r="F2280" s="31"/>
      <c r="G2280" s="31"/>
      <c r="H2280" s="31"/>
    </row>
    <row r="2281" spans="3:8" ht="12.75">
      <c r="C2281" s="31"/>
      <c r="D2281" s="31"/>
      <c r="E2281" s="31"/>
      <c r="F2281" s="31"/>
      <c r="G2281" s="31"/>
      <c r="H2281" s="31"/>
    </row>
    <row r="2282" spans="3:8" ht="12.75">
      <c r="C2282" s="31"/>
      <c r="D2282" s="31"/>
      <c r="E2282" s="31"/>
      <c r="F2282" s="31"/>
      <c r="G2282" s="31"/>
      <c r="H2282" s="31"/>
    </row>
    <row r="2283" spans="3:8" ht="12.75">
      <c r="C2283" s="31"/>
      <c r="D2283" s="31"/>
      <c r="E2283" s="31"/>
      <c r="F2283" s="31"/>
      <c r="G2283" s="31"/>
      <c r="H2283" s="31"/>
    </row>
    <row r="2284" spans="3:8" ht="12.75">
      <c r="C2284" s="31"/>
      <c r="D2284" s="31"/>
      <c r="E2284" s="31"/>
      <c r="F2284" s="31"/>
      <c r="G2284" s="31"/>
      <c r="H2284" s="31"/>
    </row>
    <row r="2285" spans="3:8" ht="12.75">
      <c r="C2285" s="31"/>
      <c r="D2285" s="31"/>
      <c r="E2285" s="31"/>
      <c r="F2285" s="31"/>
      <c r="G2285" s="31"/>
      <c r="H2285" s="31"/>
    </row>
    <row r="2286" spans="3:8" ht="12.75">
      <c r="C2286" s="31"/>
      <c r="D2286" s="31"/>
      <c r="E2286" s="31"/>
      <c r="F2286" s="31"/>
      <c r="G2286" s="31"/>
      <c r="H2286" s="31"/>
    </row>
    <row r="2287" spans="3:8" ht="12.75">
      <c r="C2287" s="31"/>
      <c r="D2287" s="31"/>
      <c r="E2287" s="31"/>
      <c r="F2287" s="31"/>
      <c r="G2287" s="31"/>
      <c r="H2287" s="31"/>
    </row>
    <row r="2288" spans="3:8" ht="12.75">
      <c r="C2288" s="31"/>
      <c r="D2288" s="31"/>
      <c r="E2288" s="31"/>
      <c r="F2288" s="31"/>
      <c r="G2288" s="31"/>
      <c r="H2288" s="31"/>
    </row>
    <row r="2289" spans="3:8" ht="12.75">
      <c r="C2289" s="31"/>
      <c r="D2289" s="31"/>
      <c r="E2289" s="31"/>
      <c r="F2289" s="31"/>
      <c r="G2289" s="31"/>
      <c r="H2289" s="31"/>
    </row>
    <row r="2290" spans="3:8" ht="12.75">
      <c r="C2290" s="31"/>
      <c r="D2290" s="31"/>
      <c r="E2290" s="31"/>
      <c r="F2290" s="31"/>
      <c r="G2290" s="31"/>
      <c r="H2290" s="31"/>
    </row>
    <row r="2291" spans="3:8" ht="12.75">
      <c r="C2291" s="31"/>
      <c r="D2291" s="31"/>
      <c r="E2291" s="31"/>
      <c r="F2291" s="31"/>
      <c r="G2291" s="31"/>
      <c r="H2291" s="31"/>
    </row>
    <row r="2292" spans="3:8" ht="12.75">
      <c r="C2292" s="31"/>
      <c r="D2292" s="31"/>
      <c r="E2292" s="31"/>
      <c r="F2292" s="31"/>
      <c r="G2292" s="31"/>
      <c r="H2292" s="31"/>
    </row>
    <row r="2293" spans="3:8" ht="12.75">
      <c r="C2293" s="31"/>
      <c r="D2293" s="31"/>
      <c r="E2293" s="31"/>
      <c r="F2293" s="31"/>
      <c r="G2293" s="31"/>
      <c r="H2293" s="31"/>
    </row>
    <row r="2294" spans="3:8" ht="12.75">
      <c r="C2294" s="31"/>
      <c r="D2294" s="31"/>
      <c r="E2294" s="31"/>
      <c r="F2294" s="31"/>
      <c r="G2294" s="31"/>
      <c r="H2294" s="31"/>
    </row>
    <row r="2295" spans="3:8" ht="12.75">
      <c r="C2295" s="31"/>
      <c r="D2295" s="31"/>
      <c r="E2295" s="31"/>
      <c r="F2295" s="31"/>
      <c r="G2295" s="31"/>
      <c r="H2295" s="31"/>
    </row>
    <row r="2296" spans="3:8" ht="12.75">
      <c r="C2296" s="31"/>
      <c r="D2296" s="31"/>
      <c r="E2296" s="31"/>
      <c r="F2296" s="31"/>
      <c r="G2296" s="31"/>
      <c r="H2296" s="31"/>
    </row>
    <row r="2297" spans="3:8" ht="12.75">
      <c r="C2297" s="31"/>
      <c r="D2297" s="31"/>
      <c r="E2297" s="31"/>
      <c r="F2297" s="31"/>
      <c r="G2297" s="31"/>
      <c r="H2297" s="31"/>
    </row>
    <row r="2298" spans="3:8" ht="12.75">
      <c r="C2298" s="31"/>
      <c r="D2298" s="31"/>
      <c r="E2298" s="31"/>
      <c r="F2298" s="31"/>
      <c r="G2298" s="31"/>
      <c r="H2298" s="31"/>
    </row>
    <row r="2299" spans="3:8" ht="12.75">
      <c r="C2299" s="31"/>
      <c r="D2299" s="31"/>
      <c r="E2299" s="31"/>
      <c r="F2299" s="31"/>
      <c r="G2299" s="31"/>
      <c r="H2299" s="31"/>
    </row>
    <row r="2300" spans="3:8" ht="12.75">
      <c r="C2300" s="31"/>
      <c r="D2300" s="31"/>
      <c r="E2300" s="31"/>
      <c r="F2300" s="31"/>
      <c r="G2300" s="31"/>
      <c r="H2300" s="31"/>
    </row>
    <row r="2301" spans="3:8" ht="12.75">
      <c r="C2301" s="31"/>
      <c r="D2301" s="31"/>
      <c r="E2301" s="31"/>
      <c r="F2301" s="31"/>
      <c r="G2301" s="31"/>
      <c r="H2301" s="31"/>
    </row>
    <row r="2302" spans="3:8" ht="12.75">
      <c r="C2302" s="31"/>
      <c r="D2302" s="31"/>
      <c r="E2302" s="31"/>
      <c r="F2302" s="31"/>
      <c r="G2302" s="31"/>
      <c r="H2302" s="31"/>
    </row>
    <row r="2303" spans="3:8" ht="12.75">
      <c r="C2303" s="31"/>
      <c r="D2303" s="31"/>
      <c r="E2303" s="31"/>
      <c r="F2303" s="31"/>
      <c r="G2303" s="31"/>
      <c r="H2303" s="31"/>
    </row>
    <row r="2304" spans="3:8" ht="12.75">
      <c r="C2304" s="31"/>
      <c r="D2304" s="31"/>
      <c r="E2304" s="31"/>
      <c r="F2304" s="31"/>
      <c r="G2304" s="31"/>
      <c r="H2304" s="31"/>
    </row>
    <row r="2305" spans="3:8" ht="12.75">
      <c r="C2305" s="31"/>
      <c r="D2305" s="31"/>
      <c r="E2305" s="31"/>
      <c r="F2305" s="31"/>
      <c r="G2305" s="31"/>
      <c r="H2305" s="31"/>
    </row>
    <row r="2306" spans="3:8" ht="12.75">
      <c r="C2306" s="31"/>
      <c r="D2306" s="31"/>
      <c r="E2306" s="31"/>
      <c r="F2306" s="31"/>
      <c r="G2306" s="31"/>
      <c r="H2306" s="31"/>
    </row>
    <row r="2307" spans="3:8" ht="12.75">
      <c r="C2307" s="31"/>
      <c r="D2307" s="31"/>
      <c r="E2307" s="31"/>
      <c r="F2307" s="31"/>
      <c r="G2307" s="31"/>
      <c r="H2307" s="31"/>
    </row>
    <row r="2308" spans="3:8" ht="12.75">
      <c r="C2308" s="31"/>
      <c r="D2308" s="31"/>
      <c r="E2308" s="31"/>
      <c r="F2308" s="31"/>
      <c r="G2308" s="31"/>
      <c r="H2308" s="31"/>
    </row>
    <row r="2309" spans="3:8" ht="12.75">
      <c r="C2309" s="31"/>
      <c r="D2309" s="31"/>
      <c r="E2309" s="31"/>
      <c r="F2309" s="31"/>
      <c r="G2309" s="31"/>
      <c r="H2309" s="31"/>
    </row>
    <row r="2310" spans="3:8" ht="12.75">
      <c r="C2310" s="31"/>
      <c r="D2310" s="31"/>
      <c r="E2310" s="31"/>
      <c r="F2310" s="31"/>
      <c r="G2310" s="31"/>
      <c r="H2310" s="31"/>
    </row>
    <row r="2311" spans="3:8" ht="12.75">
      <c r="C2311" s="31"/>
      <c r="D2311" s="31"/>
      <c r="E2311" s="31"/>
      <c r="F2311" s="31"/>
      <c r="G2311" s="31"/>
      <c r="H2311" s="31"/>
    </row>
    <row r="2312" spans="3:8" ht="12.75">
      <c r="C2312" s="31"/>
      <c r="D2312" s="31"/>
      <c r="E2312" s="31"/>
      <c r="F2312" s="31"/>
      <c r="G2312" s="31"/>
      <c r="H2312" s="31"/>
    </row>
    <row r="2313" spans="3:8" ht="12.75">
      <c r="C2313" s="31"/>
      <c r="D2313" s="31"/>
      <c r="E2313" s="31"/>
      <c r="F2313" s="31"/>
      <c r="G2313" s="31"/>
      <c r="H2313" s="31"/>
    </row>
    <row r="2314" spans="3:8" ht="12.75">
      <c r="C2314" s="31"/>
      <c r="D2314" s="31"/>
      <c r="E2314" s="31"/>
      <c r="F2314" s="31"/>
      <c r="G2314" s="31"/>
      <c r="H2314" s="31"/>
    </row>
    <row r="2315" spans="3:8" ht="12.75">
      <c r="C2315" s="31"/>
      <c r="D2315" s="31"/>
      <c r="E2315" s="31"/>
      <c r="F2315" s="31"/>
      <c r="G2315" s="31"/>
      <c r="H2315" s="31"/>
    </row>
    <row r="2316" spans="3:8" ht="12.75">
      <c r="C2316" s="31"/>
      <c r="D2316" s="31"/>
      <c r="E2316" s="31"/>
      <c r="F2316" s="31"/>
      <c r="G2316" s="31"/>
      <c r="H2316" s="31"/>
    </row>
    <row r="2317" spans="3:8" ht="12.75">
      <c r="C2317" s="31"/>
      <c r="D2317" s="31"/>
      <c r="E2317" s="31"/>
      <c r="F2317" s="31"/>
      <c r="G2317" s="31"/>
      <c r="H2317" s="31"/>
    </row>
    <row r="2318" spans="3:8" ht="12.75">
      <c r="C2318" s="31"/>
      <c r="D2318" s="31"/>
      <c r="E2318" s="31"/>
      <c r="F2318" s="31"/>
      <c r="G2318" s="31"/>
      <c r="H2318" s="31"/>
    </row>
    <row r="2319" spans="3:8" ht="12.75">
      <c r="C2319" s="31"/>
      <c r="D2319" s="31"/>
      <c r="E2319" s="31"/>
      <c r="F2319" s="31"/>
      <c r="G2319" s="31"/>
      <c r="H2319" s="31"/>
    </row>
    <row r="2320" spans="3:8" ht="12.75">
      <c r="C2320" s="31"/>
      <c r="D2320" s="31"/>
      <c r="E2320" s="31"/>
      <c r="F2320" s="31"/>
      <c r="G2320" s="31"/>
      <c r="H2320" s="31"/>
    </row>
    <row r="2321" spans="3:8" ht="12.75">
      <c r="C2321" s="31"/>
      <c r="D2321" s="31"/>
      <c r="E2321" s="31"/>
      <c r="F2321" s="31"/>
      <c r="G2321" s="31"/>
      <c r="H2321" s="31"/>
    </row>
    <row r="2322" spans="3:8" ht="12.75">
      <c r="C2322" s="31"/>
      <c r="D2322" s="31"/>
      <c r="E2322" s="31"/>
      <c r="F2322" s="31"/>
      <c r="G2322" s="31"/>
      <c r="H2322" s="31"/>
    </row>
    <row r="2323" spans="3:8" ht="12.75">
      <c r="C2323" s="31"/>
      <c r="D2323" s="31"/>
      <c r="E2323" s="31"/>
      <c r="F2323" s="31"/>
      <c r="G2323" s="31"/>
      <c r="H2323" s="31"/>
    </row>
    <row r="2324" spans="3:8" ht="12.75">
      <c r="C2324" s="31"/>
      <c r="D2324" s="31"/>
      <c r="E2324" s="31"/>
      <c r="F2324" s="31"/>
      <c r="G2324" s="31"/>
      <c r="H2324" s="31"/>
    </row>
    <row r="2325" spans="3:8" ht="12.75">
      <c r="C2325" s="31"/>
      <c r="D2325" s="31"/>
      <c r="E2325" s="31"/>
      <c r="F2325" s="31"/>
      <c r="G2325" s="31"/>
      <c r="H2325" s="31"/>
    </row>
    <row r="2326" spans="3:8" ht="12.75">
      <c r="C2326" s="31"/>
      <c r="D2326" s="31"/>
      <c r="E2326" s="31"/>
      <c r="F2326" s="31"/>
      <c r="G2326" s="31"/>
      <c r="H2326" s="31"/>
    </row>
    <row r="2327" spans="3:8" ht="12.75">
      <c r="C2327" s="31"/>
      <c r="D2327" s="31"/>
      <c r="E2327" s="31"/>
      <c r="F2327" s="31"/>
      <c r="G2327" s="31"/>
      <c r="H2327" s="31"/>
    </row>
    <row r="2328" spans="3:8" ht="12.75">
      <c r="C2328" s="31"/>
      <c r="D2328" s="31"/>
      <c r="E2328" s="31"/>
      <c r="F2328" s="31"/>
      <c r="G2328" s="31"/>
      <c r="H2328" s="31"/>
    </row>
    <row r="2329" spans="3:8" ht="12.75">
      <c r="C2329" s="31"/>
      <c r="D2329" s="31"/>
      <c r="E2329" s="31"/>
      <c r="F2329" s="31"/>
      <c r="G2329" s="31"/>
      <c r="H2329" s="31"/>
    </row>
    <row r="2330" spans="3:8" ht="12.75">
      <c r="C2330" s="31"/>
      <c r="D2330" s="31"/>
      <c r="E2330" s="31"/>
      <c r="F2330" s="31"/>
      <c r="G2330" s="31"/>
      <c r="H2330" s="31"/>
    </row>
    <row r="2331" spans="3:8" ht="12.75">
      <c r="C2331" s="31"/>
      <c r="D2331" s="31"/>
      <c r="E2331" s="31"/>
      <c r="F2331" s="31"/>
      <c r="G2331" s="31"/>
      <c r="H2331" s="31"/>
    </row>
    <row r="2332" spans="3:8" ht="12.75">
      <c r="C2332" s="31"/>
      <c r="D2332" s="31"/>
      <c r="E2332" s="31"/>
      <c r="F2332" s="31"/>
      <c r="G2332" s="31"/>
      <c r="H2332" s="31"/>
    </row>
    <row r="2333" spans="3:8" ht="12.75">
      <c r="C2333" s="31"/>
      <c r="D2333" s="31"/>
      <c r="E2333" s="31"/>
      <c r="F2333" s="31"/>
      <c r="G2333" s="31"/>
      <c r="H2333" s="31"/>
    </row>
    <row r="2334" spans="3:8" ht="12.75">
      <c r="C2334" s="31"/>
      <c r="D2334" s="31"/>
      <c r="E2334" s="31"/>
      <c r="F2334" s="31"/>
      <c r="G2334" s="31"/>
      <c r="H2334" s="31"/>
    </row>
    <row r="2335" spans="3:8" ht="12.75">
      <c r="C2335" s="31"/>
      <c r="D2335" s="31"/>
      <c r="E2335" s="31"/>
      <c r="F2335" s="31"/>
      <c r="G2335" s="31"/>
      <c r="H2335" s="31"/>
    </row>
    <row r="2336" spans="3:8" ht="12.75">
      <c r="C2336" s="31"/>
      <c r="D2336" s="31"/>
      <c r="E2336" s="31"/>
      <c r="F2336" s="31"/>
      <c r="G2336" s="31"/>
      <c r="H2336" s="31"/>
    </row>
    <row r="2337" spans="3:8" ht="12.75">
      <c r="C2337" s="31"/>
      <c r="D2337" s="31"/>
      <c r="E2337" s="31"/>
      <c r="F2337" s="31"/>
      <c r="G2337" s="31"/>
      <c r="H2337" s="31"/>
    </row>
    <row r="2338" spans="3:8" ht="12.75">
      <c r="C2338" s="31"/>
      <c r="D2338" s="31"/>
      <c r="E2338" s="31"/>
      <c r="F2338" s="31"/>
      <c r="G2338" s="31"/>
      <c r="H2338" s="31"/>
    </row>
    <row r="2339" spans="3:8" ht="12.75">
      <c r="C2339" s="31"/>
      <c r="D2339" s="31"/>
      <c r="E2339" s="31"/>
      <c r="F2339" s="31"/>
      <c r="G2339" s="31"/>
      <c r="H2339" s="31"/>
    </row>
    <row r="2340" spans="3:8" ht="12.75">
      <c r="C2340" s="31"/>
      <c r="D2340" s="31"/>
      <c r="E2340" s="31"/>
      <c r="F2340" s="31"/>
      <c r="G2340" s="31"/>
      <c r="H2340" s="31"/>
    </row>
    <row r="2341" spans="3:8" ht="12.75">
      <c r="C2341" s="31"/>
      <c r="D2341" s="31"/>
      <c r="E2341" s="31"/>
      <c r="F2341" s="31"/>
      <c r="G2341" s="31"/>
      <c r="H2341" s="31"/>
    </row>
    <row r="2342" spans="3:8" ht="12.75">
      <c r="C2342" s="31"/>
      <c r="D2342" s="31"/>
      <c r="E2342" s="31"/>
      <c r="F2342" s="31"/>
      <c r="G2342" s="31"/>
      <c r="H2342" s="31"/>
    </row>
    <row r="2343" spans="3:8" ht="12.75">
      <c r="C2343" s="31"/>
      <c r="D2343" s="31"/>
      <c r="E2343" s="31"/>
      <c r="F2343" s="31"/>
      <c r="G2343" s="31"/>
      <c r="H2343" s="31"/>
    </row>
    <row r="2344" spans="3:8" ht="12.75">
      <c r="C2344" s="31"/>
      <c r="D2344" s="31"/>
      <c r="E2344" s="31"/>
      <c r="F2344" s="31"/>
      <c r="G2344" s="31"/>
      <c r="H2344" s="31"/>
    </row>
    <row r="2345" spans="3:8" ht="12.75">
      <c r="C2345" s="31"/>
      <c r="D2345" s="31"/>
      <c r="E2345" s="31"/>
      <c r="F2345" s="31"/>
      <c r="G2345" s="31"/>
      <c r="H2345" s="31"/>
    </row>
    <row r="2346" spans="3:8" ht="12.75">
      <c r="C2346" s="31"/>
      <c r="D2346" s="31"/>
      <c r="E2346" s="31"/>
      <c r="F2346" s="31"/>
      <c r="G2346" s="31"/>
      <c r="H2346" s="31"/>
    </row>
    <row r="2347" spans="3:8" ht="12.75">
      <c r="C2347" s="31"/>
      <c r="D2347" s="31"/>
      <c r="E2347" s="31"/>
      <c r="F2347" s="31"/>
      <c r="G2347" s="31"/>
      <c r="H2347" s="31"/>
    </row>
    <row r="2348" spans="3:8" ht="12.75">
      <c r="C2348" s="31"/>
      <c r="D2348" s="31"/>
      <c r="E2348" s="31"/>
      <c r="F2348" s="31"/>
      <c r="G2348" s="31"/>
      <c r="H2348" s="31"/>
    </row>
    <row r="2349" spans="3:8" ht="12.75">
      <c r="C2349" s="31"/>
      <c r="D2349" s="31"/>
      <c r="E2349" s="31"/>
      <c r="F2349" s="31"/>
      <c r="G2349" s="31"/>
      <c r="H2349" s="31"/>
    </row>
    <row r="2350" spans="3:8" ht="12.75">
      <c r="C2350" s="31"/>
      <c r="D2350" s="31"/>
      <c r="E2350" s="31"/>
      <c r="F2350" s="31"/>
      <c r="G2350" s="31"/>
      <c r="H2350" s="31"/>
    </row>
    <row r="2351" spans="3:8" ht="12.75">
      <c r="C2351" s="31"/>
      <c r="D2351" s="31"/>
      <c r="E2351" s="31"/>
      <c r="F2351" s="31"/>
      <c r="G2351" s="31"/>
      <c r="H2351" s="31"/>
    </row>
    <row r="2352" spans="3:8" ht="12.75">
      <c r="C2352" s="31"/>
      <c r="D2352" s="31"/>
      <c r="E2352" s="31"/>
      <c r="F2352" s="31"/>
      <c r="G2352" s="31"/>
      <c r="H2352" s="31"/>
    </row>
    <row r="2353" spans="3:8" ht="12.75">
      <c r="C2353" s="31"/>
      <c r="D2353" s="31"/>
      <c r="E2353" s="31"/>
      <c r="F2353" s="31"/>
      <c r="G2353" s="31"/>
      <c r="H2353" s="31"/>
    </row>
    <row r="2354" spans="3:8" ht="12.75">
      <c r="C2354" s="31"/>
      <c r="D2354" s="31"/>
      <c r="E2354" s="31"/>
      <c r="F2354" s="31"/>
      <c r="G2354" s="31"/>
      <c r="H2354" s="31"/>
    </row>
    <row r="2355" spans="3:8" ht="12.75">
      <c r="C2355" s="31"/>
      <c r="D2355" s="31"/>
      <c r="E2355" s="31"/>
      <c r="F2355" s="31"/>
      <c r="G2355" s="31"/>
      <c r="H2355" s="31"/>
    </row>
    <row r="2356" spans="3:8" ht="12.75">
      <c r="C2356" s="31"/>
      <c r="D2356" s="31"/>
      <c r="E2356" s="31"/>
      <c r="F2356" s="31"/>
      <c r="G2356" s="31"/>
      <c r="H2356" s="31"/>
    </row>
    <row r="2357" spans="3:8" ht="12.75">
      <c r="C2357" s="31"/>
      <c r="D2357" s="31"/>
      <c r="E2357" s="31"/>
      <c r="F2357" s="31"/>
      <c r="G2357" s="31"/>
      <c r="H2357" s="31"/>
    </row>
    <row r="2358" spans="3:8" ht="12.75">
      <c r="C2358" s="31"/>
      <c r="D2358" s="31"/>
      <c r="E2358" s="31"/>
      <c r="F2358" s="31"/>
      <c r="G2358" s="31"/>
      <c r="H2358" s="31"/>
    </row>
    <row r="2359" spans="3:8" ht="12.75">
      <c r="C2359" s="31"/>
      <c r="D2359" s="31"/>
      <c r="E2359" s="31"/>
      <c r="F2359" s="31"/>
      <c r="G2359" s="31"/>
      <c r="H2359" s="31"/>
    </row>
    <row r="2360" spans="3:8" ht="12.75">
      <c r="C2360" s="31"/>
      <c r="D2360" s="31"/>
      <c r="E2360" s="31"/>
      <c r="F2360" s="31"/>
      <c r="G2360" s="31"/>
      <c r="H2360" s="31"/>
    </row>
    <row r="2361" spans="3:8" ht="12.75">
      <c r="C2361" s="31"/>
      <c r="D2361" s="31"/>
      <c r="E2361" s="31"/>
      <c r="F2361" s="31"/>
      <c r="G2361" s="31"/>
      <c r="H2361" s="31"/>
    </row>
    <row r="2362" spans="3:8" ht="12.75">
      <c r="C2362" s="31"/>
      <c r="D2362" s="31"/>
      <c r="E2362" s="31"/>
      <c r="F2362" s="31"/>
      <c r="G2362" s="31"/>
      <c r="H2362" s="31"/>
    </row>
    <row r="2363" spans="3:8" ht="12.75">
      <c r="C2363" s="31"/>
      <c r="D2363" s="31"/>
      <c r="E2363" s="31"/>
      <c r="F2363" s="31"/>
      <c r="G2363" s="31"/>
      <c r="H2363" s="31"/>
    </row>
    <row r="2364" spans="3:8" ht="12.75">
      <c r="C2364" s="31"/>
      <c r="D2364" s="31"/>
      <c r="E2364" s="31"/>
      <c r="F2364" s="31"/>
      <c r="G2364" s="31"/>
      <c r="H2364" s="31"/>
    </row>
    <row r="2365" spans="3:8" ht="12.75">
      <c r="C2365" s="31"/>
      <c r="D2365" s="31"/>
      <c r="E2365" s="31"/>
      <c r="F2365" s="31"/>
      <c r="G2365" s="31"/>
      <c r="H2365" s="31"/>
    </row>
    <row r="2366" spans="3:8" ht="12.75">
      <c r="C2366" s="31"/>
      <c r="D2366" s="31"/>
      <c r="E2366" s="31"/>
      <c r="F2366" s="31"/>
      <c r="G2366" s="31"/>
      <c r="H2366" s="31"/>
    </row>
    <row r="2367" spans="3:8" ht="12.75">
      <c r="C2367" s="31"/>
      <c r="D2367" s="31"/>
      <c r="E2367" s="31"/>
      <c r="F2367" s="31"/>
      <c r="G2367" s="31"/>
      <c r="H2367" s="31"/>
    </row>
    <row r="2368" spans="3:8" ht="12.75">
      <c r="C2368" s="31"/>
      <c r="D2368" s="31"/>
      <c r="E2368" s="31"/>
      <c r="F2368" s="31"/>
      <c r="G2368" s="31"/>
      <c r="H2368" s="31"/>
    </row>
    <row r="2369" spans="3:8" ht="12.75">
      <c r="C2369" s="31"/>
      <c r="D2369" s="31"/>
      <c r="E2369" s="31"/>
      <c r="F2369" s="31"/>
      <c r="G2369" s="31"/>
      <c r="H2369" s="31"/>
    </row>
    <row r="2370" spans="3:8" ht="12.75">
      <c r="C2370" s="31"/>
      <c r="D2370" s="31"/>
      <c r="E2370" s="31"/>
      <c r="F2370" s="31"/>
      <c r="G2370" s="31"/>
      <c r="H2370" s="31"/>
    </row>
    <row r="2371" spans="3:8" ht="12.75">
      <c r="C2371" s="31"/>
      <c r="D2371" s="31"/>
      <c r="E2371" s="31"/>
      <c r="F2371" s="31"/>
      <c r="G2371" s="31"/>
      <c r="H2371" s="31"/>
    </row>
    <row r="2372" spans="3:8" ht="12.75">
      <c r="C2372" s="31"/>
      <c r="D2372" s="31"/>
      <c r="E2372" s="31"/>
      <c r="F2372" s="31"/>
      <c r="G2372" s="31"/>
      <c r="H2372" s="31"/>
    </row>
    <row r="2373" spans="3:8" ht="12.75">
      <c r="C2373" s="31"/>
      <c r="D2373" s="31"/>
      <c r="E2373" s="31"/>
      <c r="F2373" s="31"/>
      <c r="G2373" s="31"/>
      <c r="H2373" s="31"/>
    </row>
    <row r="2374" spans="3:8" ht="12.75">
      <c r="C2374" s="31"/>
      <c r="D2374" s="31"/>
      <c r="E2374" s="31"/>
      <c r="F2374" s="31"/>
      <c r="G2374" s="31"/>
      <c r="H2374" s="31"/>
    </row>
    <row r="2375" spans="3:8" ht="12.75">
      <c r="C2375" s="31"/>
      <c r="D2375" s="31"/>
      <c r="E2375" s="31"/>
      <c r="F2375" s="31"/>
      <c r="G2375" s="31"/>
      <c r="H2375" s="31"/>
    </row>
    <row r="2376" spans="3:8" ht="12.75">
      <c r="C2376" s="31"/>
      <c r="D2376" s="31"/>
      <c r="E2376" s="31"/>
      <c r="F2376" s="31"/>
      <c r="G2376" s="31"/>
      <c r="H2376" s="31"/>
    </row>
    <row r="2377" spans="3:8" ht="12.75">
      <c r="C2377" s="31"/>
      <c r="D2377" s="31"/>
      <c r="E2377" s="31"/>
      <c r="F2377" s="31"/>
      <c r="G2377" s="31"/>
      <c r="H2377" s="31"/>
    </row>
    <row r="2378" spans="3:8" ht="12.75">
      <c r="C2378" s="31"/>
      <c r="D2378" s="31"/>
      <c r="E2378" s="31"/>
      <c r="F2378" s="31"/>
      <c r="G2378" s="31"/>
      <c r="H2378" s="31"/>
    </row>
    <row r="2379" spans="3:8" ht="12.75">
      <c r="C2379" s="31"/>
      <c r="D2379" s="31"/>
      <c r="E2379" s="31"/>
      <c r="F2379" s="31"/>
      <c r="G2379" s="31"/>
      <c r="H2379" s="31"/>
    </row>
    <row r="2380" spans="3:8" ht="12.75">
      <c r="C2380" s="31"/>
      <c r="D2380" s="31"/>
      <c r="E2380" s="31"/>
      <c r="F2380" s="31"/>
      <c r="G2380" s="31"/>
      <c r="H2380" s="31"/>
    </row>
    <row r="2381" spans="3:8" ht="12.75">
      <c r="C2381" s="31"/>
      <c r="D2381" s="31"/>
      <c r="E2381" s="31"/>
      <c r="F2381" s="31"/>
      <c r="G2381" s="31"/>
      <c r="H2381" s="31"/>
    </row>
    <row r="2382" spans="3:8" ht="12.75">
      <c r="C2382" s="31"/>
      <c r="D2382" s="31"/>
      <c r="E2382" s="31"/>
      <c r="F2382" s="31"/>
      <c r="G2382" s="31"/>
      <c r="H2382" s="31"/>
    </row>
    <row r="2383" spans="3:8" ht="12.75">
      <c r="C2383" s="31"/>
      <c r="D2383" s="31"/>
      <c r="E2383" s="31"/>
      <c r="F2383" s="31"/>
      <c r="G2383" s="31"/>
      <c r="H2383" s="31"/>
    </row>
    <row r="2384" spans="3:8" ht="12.75">
      <c r="C2384" s="31"/>
      <c r="D2384" s="31"/>
      <c r="E2384" s="31"/>
      <c r="F2384" s="31"/>
      <c r="G2384" s="31"/>
      <c r="H2384" s="31"/>
    </row>
    <row r="2385" spans="3:8" ht="12.75">
      <c r="C2385" s="31"/>
      <c r="D2385" s="31"/>
      <c r="E2385" s="31"/>
      <c r="F2385" s="31"/>
      <c r="G2385" s="31"/>
      <c r="H2385" s="31"/>
    </row>
    <row r="2386" spans="3:8" ht="12.75">
      <c r="C2386" s="31"/>
      <c r="D2386" s="31"/>
      <c r="E2386" s="31"/>
      <c r="F2386" s="31"/>
      <c r="G2386" s="31"/>
      <c r="H2386" s="31"/>
    </row>
    <row r="2387" spans="3:8" ht="12.75">
      <c r="C2387" s="31"/>
      <c r="D2387" s="31"/>
      <c r="E2387" s="31"/>
      <c r="F2387" s="31"/>
      <c r="G2387" s="31"/>
      <c r="H2387" s="31"/>
    </row>
    <row r="2388" spans="3:8" ht="12.75">
      <c r="C2388" s="31"/>
      <c r="D2388" s="31"/>
      <c r="E2388" s="31"/>
      <c r="F2388" s="31"/>
      <c r="G2388" s="31"/>
      <c r="H2388" s="31"/>
    </row>
    <row r="2389" spans="3:8" ht="12.75">
      <c r="C2389" s="31"/>
      <c r="D2389" s="31"/>
      <c r="E2389" s="31"/>
      <c r="F2389" s="31"/>
      <c r="G2389" s="31"/>
      <c r="H2389" s="31"/>
    </row>
    <row r="2390" spans="3:8" ht="12.75">
      <c r="C2390" s="31"/>
      <c r="D2390" s="31"/>
      <c r="E2390" s="31"/>
      <c r="F2390" s="31"/>
      <c r="G2390" s="31"/>
      <c r="H2390" s="31"/>
    </row>
    <row r="2391" spans="3:8" ht="12.75">
      <c r="C2391" s="31"/>
      <c r="D2391" s="31"/>
      <c r="E2391" s="31"/>
      <c r="F2391" s="31"/>
      <c r="G2391" s="31"/>
      <c r="H2391" s="31"/>
    </row>
    <row r="2392" spans="3:8" ht="12.75">
      <c r="C2392" s="31"/>
      <c r="D2392" s="31"/>
      <c r="E2392" s="31"/>
      <c r="F2392" s="31"/>
      <c r="G2392" s="31"/>
      <c r="H2392" s="31"/>
    </row>
    <row r="2393" spans="3:8" ht="12.75">
      <c r="C2393" s="31"/>
      <c r="D2393" s="31"/>
      <c r="E2393" s="31"/>
      <c r="F2393" s="31"/>
      <c r="G2393" s="31"/>
      <c r="H2393" s="31"/>
    </row>
    <row r="2394" spans="3:8" ht="12.75">
      <c r="C2394" s="31"/>
      <c r="D2394" s="31"/>
      <c r="E2394" s="31"/>
      <c r="F2394" s="31"/>
      <c r="G2394" s="31"/>
      <c r="H2394" s="31"/>
    </row>
    <row r="2395" spans="3:8" ht="12.75">
      <c r="C2395" s="31"/>
      <c r="D2395" s="31"/>
      <c r="E2395" s="31"/>
      <c r="F2395" s="31"/>
      <c r="G2395" s="31"/>
      <c r="H2395" s="31"/>
    </row>
    <row r="2396" spans="3:8" ht="12.75">
      <c r="C2396" s="31"/>
      <c r="D2396" s="31"/>
      <c r="E2396" s="31"/>
      <c r="F2396" s="31"/>
      <c r="G2396" s="31"/>
      <c r="H2396" s="31"/>
    </row>
    <row r="2397" spans="3:8" ht="12.75">
      <c r="C2397" s="31"/>
      <c r="D2397" s="31"/>
      <c r="E2397" s="31"/>
      <c r="F2397" s="31"/>
      <c r="G2397" s="31"/>
      <c r="H2397" s="31"/>
    </row>
    <row r="2398" spans="3:8" ht="12.75">
      <c r="C2398" s="31"/>
      <c r="D2398" s="31"/>
      <c r="E2398" s="31"/>
      <c r="F2398" s="31"/>
      <c r="G2398" s="31"/>
      <c r="H2398" s="31"/>
    </row>
    <row r="2399" spans="3:8" ht="12.75">
      <c r="C2399" s="31"/>
      <c r="D2399" s="31"/>
      <c r="E2399" s="31"/>
      <c r="F2399" s="31"/>
      <c r="G2399" s="31"/>
      <c r="H2399" s="31"/>
    </row>
    <row r="2400" spans="3:8" ht="12.75">
      <c r="C2400" s="31"/>
      <c r="D2400" s="31"/>
      <c r="E2400" s="31"/>
      <c r="F2400" s="31"/>
      <c r="G2400" s="31"/>
      <c r="H2400" s="31"/>
    </row>
    <row r="2401" spans="3:8" ht="12.75">
      <c r="C2401" s="31"/>
      <c r="D2401" s="31"/>
      <c r="E2401" s="31"/>
      <c r="F2401" s="31"/>
      <c r="G2401" s="31"/>
      <c r="H2401" s="31"/>
    </row>
    <row r="2402" spans="3:8" ht="12.75">
      <c r="C2402" s="31"/>
      <c r="D2402" s="31"/>
      <c r="E2402" s="31"/>
      <c r="F2402" s="31"/>
      <c r="G2402" s="31"/>
      <c r="H2402" s="31"/>
    </row>
    <row r="2403" spans="3:8" ht="12.75">
      <c r="C2403" s="31"/>
      <c r="D2403" s="31"/>
      <c r="E2403" s="31"/>
      <c r="F2403" s="31"/>
      <c r="G2403" s="31"/>
      <c r="H2403" s="31"/>
    </row>
    <row r="2404" spans="3:8" ht="12.75">
      <c r="C2404" s="31"/>
      <c r="D2404" s="31"/>
      <c r="E2404" s="31"/>
      <c r="F2404" s="31"/>
      <c r="G2404" s="31"/>
      <c r="H2404" s="31"/>
    </row>
    <row r="2405" spans="3:8" ht="12.75">
      <c r="C2405" s="31"/>
      <c r="D2405" s="31"/>
      <c r="E2405" s="31"/>
      <c r="F2405" s="31"/>
      <c r="G2405" s="31"/>
      <c r="H2405" s="31"/>
    </row>
    <row r="2406" spans="3:8" ht="12.75">
      <c r="C2406" s="31"/>
      <c r="D2406" s="31"/>
      <c r="E2406" s="31"/>
      <c r="F2406" s="31"/>
      <c r="G2406" s="31"/>
      <c r="H2406" s="31"/>
    </row>
    <row r="2407" spans="3:8" ht="12.75">
      <c r="C2407" s="31"/>
      <c r="D2407" s="31"/>
      <c r="E2407" s="31"/>
      <c r="F2407" s="31"/>
      <c r="G2407" s="31"/>
      <c r="H2407" s="31"/>
    </row>
    <row r="2408" spans="3:8" ht="12.75">
      <c r="C2408" s="31"/>
      <c r="D2408" s="31"/>
      <c r="E2408" s="31"/>
      <c r="F2408" s="31"/>
      <c r="G2408" s="31"/>
      <c r="H2408" s="31"/>
    </row>
    <row r="2409" spans="3:8" ht="12.75">
      <c r="C2409" s="31"/>
      <c r="D2409" s="31"/>
      <c r="E2409" s="31"/>
      <c r="F2409" s="31"/>
      <c r="G2409" s="31"/>
      <c r="H2409" s="31"/>
    </row>
    <row r="2410" spans="3:8" ht="12.75">
      <c r="C2410" s="31"/>
      <c r="D2410" s="31"/>
      <c r="E2410" s="31"/>
      <c r="F2410" s="31"/>
      <c r="G2410" s="31"/>
      <c r="H2410" s="31"/>
    </row>
    <row r="2411" spans="3:8" ht="12.75">
      <c r="C2411" s="31"/>
      <c r="D2411" s="31"/>
      <c r="E2411" s="31"/>
      <c r="F2411" s="31"/>
      <c r="G2411" s="31"/>
      <c r="H2411" s="31"/>
    </row>
    <row r="2412" spans="3:8" ht="12.75">
      <c r="C2412" s="31"/>
      <c r="D2412" s="31"/>
      <c r="E2412" s="31"/>
      <c r="F2412" s="31"/>
      <c r="G2412" s="31"/>
      <c r="H2412" s="31"/>
    </row>
    <row r="2413" spans="3:8" ht="12.75">
      <c r="C2413" s="31"/>
      <c r="D2413" s="31"/>
      <c r="E2413" s="31"/>
      <c r="F2413" s="31"/>
      <c r="G2413" s="31"/>
      <c r="H2413" s="31"/>
    </row>
    <row r="2414" spans="3:8" ht="12.75">
      <c r="C2414" s="31"/>
      <c r="D2414" s="31"/>
      <c r="E2414" s="31"/>
      <c r="F2414" s="31"/>
      <c r="G2414" s="31"/>
      <c r="H2414" s="31"/>
    </row>
    <row r="2415" spans="3:8" ht="12.75">
      <c r="C2415" s="31"/>
      <c r="D2415" s="31"/>
      <c r="E2415" s="31"/>
      <c r="F2415" s="31"/>
      <c r="G2415" s="31"/>
      <c r="H2415" s="31"/>
    </row>
    <row r="2416" spans="3:8" ht="12.75">
      <c r="C2416" s="31"/>
      <c r="D2416" s="31"/>
      <c r="E2416" s="31"/>
      <c r="F2416" s="31"/>
      <c r="G2416" s="31"/>
      <c r="H2416" s="31"/>
    </row>
    <row r="2417" spans="3:8" ht="12.75">
      <c r="C2417" s="31"/>
      <c r="D2417" s="31"/>
      <c r="E2417" s="31"/>
      <c r="F2417" s="31"/>
      <c r="G2417" s="31"/>
      <c r="H2417" s="31"/>
    </row>
    <row r="2418" spans="3:8" ht="12.75">
      <c r="C2418" s="31"/>
      <c r="D2418" s="31"/>
      <c r="E2418" s="31"/>
      <c r="F2418" s="31"/>
      <c r="G2418" s="31"/>
      <c r="H2418" s="31"/>
    </row>
    <row r="2419" spans="3:8" ht="12.75">
      <c r="C2419" s="31"/>
      <c r="D2419" s="31"/>
      <c r="E2419" s="31"/>
      <c r="F2419" s="31"/>
      <c r="G2419" s="31"/>
      <c r="H2419" s="31"/>
    </row>
    <row r="2420" spans="3:8" ht="12.75">
      <c r="C2420" s="31"/>
      <c r="D2420" s="31"/>
      <c r="E2420" s="31"/>
      <c r="F2420" s="31"/>
      <c r="G2420" s="31"/>
      <c r="H2420" s="31"/>
    </row>
    <row r="2421" spans="3:8" ht="12.75">
      <c r="C2421" s="31"/>
      <c r="D2421" s="31"/>
      <c r="E2421" s="31"/>
      <c r="F2421" s="31"/>
      <c r="G2421" s="31"/>
      <c r="H2421" s="31"/>
    </row>
    <row r="2422" spans="3:8" ht="12.75">
      <c r="C2422" s="31"/>
      <c r="D2422" s="31"/>
      <c r="E2422" s="31"/>
      <c r="F2422" s="31"/>
      <c r="G2422" s="31"/>
      <c r="H2422" s="31"/>
    </row>
    <row r="2423" spans="3:8" ht="12.75">
      <c r="C2423" s="31"/>
      <c r="D2423" s="31"/>
      <c r="E2423" s="31"/>
      <c r="F2423" s="31"/>
      <c r="G2423" s="31"/>
      <c r="H2423" s="31"/>
    </row>
    <row r="2424" spans="3:8" ht="12.75">
      <c r="C2424" s="31"/>
      <c r="D2424" s="31"/>
      <c r="E2424" s="31"/>
      <c r="F2424" s="31"/>
      <c r="G2424" s="31"/>
      <c r="H2424" s="31"/>
    </row>
    <row r="2425" spans="3:8" ht="12.75">
      <c r="C2425" s="31"/>
      <c r="D2425" s="31"/>
      <c r="E2425" s="31"/>
      <c r="F2425" s="31"/>
      <c r="G2425" s="31"/>
      <c r="H2425" s="31"/>
    </row>
    <row r="2426" spans="3:8" ht="12.75">
      <c r="C2426" s="31"/>
      <c r="D2426" s="31"/>
      <c r="E2426" s="31"/>
      <c r="F2426" s="31"/>
      <c r="G2426" s="31"/>
      <c r="H2426" s="31"/>
    </row>
    <row r="2427" spans="3:8" ht="12.75">
      <c r="C2427" s="31"/>
      <c r="D2427" s="31"/>
      <c r="E2427" s="31"/>
      <c r="F2427" s="31"/>
      <c r="G2427" s="31"/>
      <c r="H2427" s="31"/>
    </row>
    <row r="2428" spans="3:8" ht="12.75">
      <c r="C2428" s="31"/>
      <c r="D2428" s="31"/>
      <c r="E2428" s="31"/>
      <c r="F2428" s="31"/>
      <c r="G2428" s="31"/>
      <c r="H2428" s="31"/>
    </row>
    <row r="2429" spans="3:8" ht="12.75">
      <c r="C2429" s="31"/>
      <c r="D2429" s="31"/>
      <c r="E2429" s="31"/>
      <c r="F2429" s="31"/>
      <c r="G2429" s="31"/>
      <c r="H2429" s="31"/>
    </row>
    <row r="2430" spans="3:8" ht="12.75">
      <c r="C2430" s="31"/>
      <c r="D2430" s="31"/>
      <c r="E2430" s="31"/>
      <c r="F2430" s="31"/>
      <c r="G2430" s="31"/>
      <c r="H2430" s="31"/>
    </row>
    <row r="2431" spans="3:8" ht="12.75">
      <c r="C2431" s="31"/>
      <c r="D2431" s="31"/>
      <c r="E2431" s="31"/>
      <c r="F2431" s="31"/>
      <c r="G2431" s="31"/>
      <c r="H2431" s="31"/>
    </row>
    <row r="2432" spans="3:8" ht="12.75">
      <c r="C2432" s="31"/>
      <c r="D2432" s="31"/>
      <c r="E2432" s="31"/>
      <c r="F2432" s="31"/>
      <c r="G2432" s="31"/>
      <c r="H2432" s="31"/>
    </row>
    <row r="2433" spans="3:8" ht="12.75">
      <c r="C2433" s="31"/>
      <c r="D2433" s="31"/>
      <c r="E2433" s="31"/>
      <c r="F2433" s="31"/>
      <c r="G2433" s="31"/>
      <c r="H2433" s="31"/>
    </row>
    <row r="2434" spans="3:8" ht="12.75">
      <c r="C2434" s="31"/>
      <c r="D2434" s="31"/>
      <c r="E2434" s="31"/>
      <c r="F2434" s="31"/>
      <c r="G2434" s="31"/>
      <c r="H2434" s="31"/>
    </row>
    <row r="2435" spans="3:8" ht="12.75">
      <c r="C2435" s="31"/>
      <c r="D2435" s="31"/>
      <c r="E2435" s="31"/>
      <c r="F2435" s="31"/>
      <c r="G2435" s="31"/>
      <c r="H2435" s="31"/>
    </row>
    <row r="2436" spans="3:8" ht="12.75">
      <c r="C2436" s="31"/>
      <c r="D2436" s="31"/>
      <c r="E2436" s="31"/>
      <c r="F2436" s="31"/>
      <c r="G2436" s="31"/>
      <c r="H2436" s="31"/>
    </row>
    <row r="2437" spans="3:8" ht="12.75">
      <c r="C2437" s="31"/>
      <c r="D2437" s="31"/>
      <c r="E2437" s="31"/>
      <c r="F2437" s="31"/>
      <c r="G2437" s="31"/>
      <c r="H2437" s="31"/>
    </row>
    <row r="2438" spans="3:8" ht="12.75">
      <c r="C2438" s="31"/>
      <c r="D2438" s="31"/>
      <c r="E2438" s="31"/>
      <c r="F2438" s="31"/>
      <c r="G2438" s="31"/>
      <c r="H2438" s="31"/>
    </row>
    <row r="2439" spans="3:8" ht="12.75">
      <c r="C2439" s="31"/>
      <c r="D2439" s="31"/>
      <c r="E2439" s="31"/>
      <c r="F2439" s="31"/>
      <c r="G2439" s="31"/>
      <c r="H2439" s="31"/>
    </row>
    <row r="2440" spans="3:8" ht="12.75">
      <c r="C2440" s="31"/>
      <c r="D2440" s="31"/>
      <c r="E2440" s="31"/>
      <c r="F2440" s="31"/>
      <c r="G2440" s="31"/>
      <c r="H2440" s="31"/>
    </row>
    <row r="2441" spans="3:8" ht="12.75">
      <c r="C2441" s="31"/>
      <c r="D2441" s="31"/>
      <c r="E2441" s="31"/>
      <c r="F2441" s="31"/>
      <c r="G2441" s="31"/>
      <c r="H2441" s="31"/>
    </row>
    <row r="2442" spans="3:8" ht="12.75">
      <c r="C2442" s="31"/>
      <c r="D2442" s="31"/>
      <c r="E2442" s="31"/>
      <c r="F2442" s="31"/>
      <c r="G2442" s="31"/>
      <c r="H2442" s="31"/>
    </row>
    <row r="2443" spans="3:8" ht="12.75">
      <c r="C2443" s="31"/>
      <c r="D2443" s="31"/>
      <c r="E2443" s="31"/>
      <c r="F2443" s="31"/>
      <c r="G2443" s="31"/>
      <c r="H2443" s="31"/>
    </row>
    <row r="2444" spans="3:8" ht="12.75">
      <c r="C2444" s="31"/>
      <c r="D2444" s="31"/>
      <c r="E2444" s="31"/>
      <c r="F2444" s="31"/>
      <c r="G2444" s="31"/>
      <c r="H2444" s="31"/>
    </row>
    <row r="2445" spans="3:8" ht="12.75">
      <c r="C2445" s="31"/>
      <c r="D2445" s="31"/>
      <c r="E2445" s="31"/>
      <c r="F2445" s="31"/>
      <c r="G2445" s="31"/>
      <c r="H2445" s="31"/>
    </row>
    <row r="2446" spans="3:8" ht="12.75">
      <c r="C2446" s="31"/>
      <c r="D2446" s="31"/>
      <c r="E2446" s="31"/>
      <c r="F2446" s="31"/>
      <c r="G2446" s="31"/>
      <c r="H2446" s="31"/>
    </row>
    <row r="2447" spans="3:8" ht="12.75">
      <c r="C2447" s="31"/>
      <c r="D2447" s="31"/>
      <c r="E2447" s="31"/>
      <c r="F2447" s="31"/>
      <c r="G2447" s="31"/>
      <c r="H2447" s="31"/>
    </row>
    <row r="2448" spans="3:8" ht="12.75">
      <c r="C2448" s="31"/>
      <c r="D2448" s="31"/>
      <c r="E2448" s="31"/>
      <c r="F2448" s="31"/>
      <c r="G2448" s="31"/>
      <c r="H2448" s="31"/>
    </row>
    <row r="2449" spans="3:8" ht="12.75">
      <c r="C2449" s="31"/>
      <c r="D2449" s="31"/>
      <c r="E2449" s="31"/>
      <c r="F2449" s="31"/>
      <c r="G2449" s="31"/>
      <c r="H2449" s="31"/>
    </row>
    <row r="2450" spans="3:8" ht="12.75">
      <c r="C2450" s="31"/>
      <c r="D2450" s="31"/>
      <c r="E2450" s="31"/>
      <c r="F2450" s="31"/>
      <c r="G2450" s="31"/>
      <c r="H2450" s="31"/>
    </row>
    <row r="2451" spans="3:8" ht="12.75">
      <c r="C2451" s="31"/>
      <c r="D2451" s="31"/>
      <c r="E2451" s="31"/>
      <c r="F2451" s="31"/>
      <c r="G2451" s="31"/>
      <c r="H2451" s="31"/>
    </row>
    <row r="2452" spans="3:8" ht="12.75">
      <c r="C2452" s="31"/>
      <c r="D2452" s="31"/>
      <c r="E2452" s="31"/>
      <c r="F2452" s="31"/>
      <c r="G2452" s="31"/>
      <c r="H2452" s="31"/>
    </row>
    <row r="2453" spans="3:8" ht="12.75">
      <c r="C2453" s="31"/>
      <c r="D2453" s="31"/>
      <c r="E2453" s="31"/>
      <c r="F2453" s="31"/>
      <c r="G2453" s="31"/>
      <c r="H2453" s="31"/>
    </row>
    <row r="2454" spans="3:8" ht="12.75">
      <c r="C2454" s="31"/>
      <c r="D2454" s="31"/>
      <c r="E2454" s="31"/>
      <c r="F2454" s="31"/>
      <c r="G2454" s="31"/>
      <c r="H2454" s="31"/>
    </row>
    <row r="2455" spans="3:8" ht="12.75">
      <c r="C2455" s="31"/>
      <c r="D2455" s="31"/>
      <c r="E2455" s="31"/>
      <c r="F2455" s="31"/>
      <c r="G2455" s="31"/>
      <c r="H2455" s="31"/>
    </row>
    <row r="2456" spans="3:8" ht="12.75">
      <c r="C2456" s="31"/>
      <c r="D2456" s="31"/>
      <c r="E2456" s="31"/>
      <c r="F2456" s="31"/>
      <c r="G2456" s="31"/>
      <c r="H2456" s="31"/>
    </row>
    <row r="2457" spans="3:8" ht="12.75">
      <c r="C2457" s="31"/>
      <c r="D2457" s="31"/>
      <c r="E2457" s="31"/>
      <c r="F2457" s="31"/>
      <c r="G2457" s="31"/>
      <c r="H2457" s="31"/>
    </row>
    <row r="2458" spans="3:8" ht="12.75">
      <c r="C2458" s="31"/>
      <c r="D2458" s="31"/>
      <c r="E2458" s="31"/>
      <c r="F2458" s="31"/>
      <c r="G2458" s="31"/>
      <c r="H2458" s="31"/>
    </row>
    <row r="2459" spans="3:8" ht="12.75">
      <c r="C2459" s="31"/>
      <c r="D2459" s="31"/>
      <c r="E2459" s="31"/>
      <c r="F2459" s="31"/>
      <c r="G2459" s="31"/>
      <c r="H2459" s="31"/>
    </row>
    <row r="2460" spans="3:8" ht="12.75">
      <c r="C2460" s="31"/>
      <c r="D2460" s="31"/>
      <c r="E2460" s="31"/>
      <c r="F2460" s="31"/>
      <c r="G2460" s="31"/>
      <c r="H2460" s="31"/>
    </row>
    <row r="2461" spans="3:8" ht="12.75">
      <c r="C2461" s="31"/>
      <c r="D2461" s="31"/>
      <c r="E2461" s="31"/>
      <c r="F2461" s="31"/>
      <c r="G2461" s="31"/>
      <c r="H2461" s="31"/>
    </row>
    <row r="2462" spans="3:8" ht="12.75">
      <c r="C2462" s="31"/>
      <c r="D2462" s="31"/>
      <c r="E2462" s="31"/>
      <c r="F2462" s="31"/>
      <c r="G2462" s="31"/>
      <c r="H2462" s="31"/>
    </row>
    <row r="2463" spans="3:8" ht="12.75">
      <c r="C2463" s="31"/>
      <c r="D2463" s="31"/>
      <c r="E2463" s="31"/>
      <c r="F2463" s="31"/>
      <c r="G2463" s="31"/>
      <c r="H2463" s="31"/>
    </row>
    <row r="2464" spans="3:8" ht="12.75">
      <c r="C2464" s="31"/>
      <c r="D2464" s="31"/>
      <c r="E2464" s="31"/>
      <c r="F2464" s="31"/>
      <c r="G2464" s="31"/>
      <c r="H2464" s="31"/>
    </row>
    <row r="2465" spans="3:8" ht="12.75">
      <c r="C2465" s="31"/>
      <c r="D2465" s="31"/>
      <c r="E2465" s="31"/>
      <c r="F2465" s="31"/>
      <c r="G2465" s="31"/>
      <c r="H2465" s="31"/>
    </row>
    <row r="2466" spans="3:8" ht="12.75">
      <c r="C2466" s="31"/>
      <c r="D2466" s="31"/>
      <c r="E2466" s="31"/>
      <c r="F2466" s="31"/>
      <c r="G2466" s="31"/>
      <c r="H2466" s="31"/>
    </row>
    <row r="2467" spans="3:8" ht="12.75">
      <c r="C2467" s="31"/>
      <c r="D2467" s="31"/>
      <c r="E2467" s="31"/>
      <c r="F2467" s="31"/>
      <c r="G2467" s="31"/>
      <c r="H2467" s="31"/>
    </row>
    <row r="2468" spans="3:8" ht="12.75">
      <c r="C2468" s="31"/>
      <c r="D2468" s="31"/>
      <c r="E2468" s="31"/>
      <c r="F2468" s="31"/>
      <c r="G2468" s="31"/>
      <c r="H2468" s="31"/>
    </row>
    <row r="2469" spans="3:8" ht="12.75">
      <c r="C2469" s="31"/>
      <c r="D2469" s="31"/>
      <c r="E2469" s="31"/>
      <c r="F2469" s="31"/>
      <c r="G2469" s="31"/>
      <c r="H2469" s="31"/>
    </row>
    <row r="2470" spans="3:8" ht="12.75">
      <c r="C2470" s="31"/>
      <c r="D2470" s="31"/>
      <c r="E2470" s="31"/>
      <c r="F2470" s="31"/>
      <c r="G2470" s="31"/>
      <c r="H2470" s="31"/>
    </row>
    <row r="2471" spans="3:8" ht="12.75">
      <c r="C2471" s="31"/>
      <c r="D2471" s="31"/>
      <c r="E2471" s="31"/>
      <c r="F2471" s="31"/>
      <c r="G2471" s="31"/>
      <c r="H2471" s="31"/>
    </row>
    <row r="2472" spans="3:8" ht="12.75">
      <c r="C2472" s="31"/>
      <c r="D2472" s="31"/>
      <c r="E2472" s="31"/>
      <c r="F2472" s="31"/>
      <c r="G2472" s="31"/>
      <c r="H2472" s="31"/>
    </row>
    <row r="2473" spans="3:8" ht="12.75">
      <c r="C2473" s="31"/>
      <c r="D2473" s="31"/>
      <c r="E2473" s="31"/>
      <c r="F2473" s="31"/>
      <c r="G2473" s="31"/>
      <c r="H2473" s="31"/>
    </row>
    <row r="2474" spans="3:8" ht="12.75">
      <c r="C2474" s="31"/>
      <c r="D2474" s="31"/>
      <c r="E2474" s="31"/>
      <c r="F2474" s="31"/>
      <c r="G2474" s="31"/>
      <c r="H2474" s="31"/>
    </row>
    <row r="2475" spans="3:8" ht="12.75">
      <c r="C2475" s="31"/>
      <c r="D2475" s="31"/>
      <c r="E2475" s="31"/>
      <c r="F2475" s="31"/>
      <c r="G2475" s="31"/>
      <c r="H2475" s="31"/>
    </row>
    <row r="2476" spans="3:8" ht="12.75">
      <c r="C2476" s="31"/>
      <c r="D2476" s="31"/>
      <c r="E2476" s="31"/>
      <c r="F2476" s="31"/>
      <c r="G2476" s="31"/>
      <c r="H2476" s="31"/>
    </row>
    <row r="2477" spans="3:8" ht="12.75">
      <c r="C2477" s="31"/>
      <c r="D2477" s="31"/>
      <c r="E2477" s="31"/>
      <c r="F2477" s="31"/>
      <c r="G2477" s="31"/>
      <c r="H2477" s="31"/>
    </row>
    <row r="2478" spans="3:8" ht="12.75">
      <c r="C2478" s="31"/>
      <c r="D2478" s="31"/>
      <c r="E2478" s="31"/>
      <c r="F2478" s="31"/>
      <c r="G2478" s="31"/>
      <c r="H2478" s="31"/>
    </row>
    <row r="2479" spans="3:8" ht="12.75">
      <c r="C2479" s="31"/>
      <c r="D2479" s="31"/>
      <c r="E2479" s="31"/>
      <c r="F2479" s="31"/>
      <c r="G2479" s="31"/>
      <c r="H2479" s="31"/>
    </row>
    <row r="2480" spans="3:8" ht="12.75">
      <c r="C2480" s="31"/>
      <c r="D2480" s="31"/>
      <c r="E2480" s="31"/>
      <c r="F2480" s="31"/>
      <c r="G2480" s="31"/>
      <c r="H2480" s="31"/>
    </row>
    <row r="2481" spans="3:8" ht="12.75">
      <c r="C2481" s="31"/>
      <c r="D2481" s="31"/>
      <c r="E2481" s="31"/>
      <c r="F2481" s="31"/>
      <c r="G2481" s="31"/>
      <c r="H2481" s="31"/>
    </row>
    <row r="2482" spans="3:8" ht="12.75">
      <c r="C2482" s="31"/>
      <c r="D2482" s="31"/>
      <c r="E2482" s="31"/>
      <c r="F2482" s="31"/>
      <c r="G2482" s="31"/>
      <c r="H2482" s="31"/>
    </row>
    <row r="2483" spans="3:8" ht="12.75">
      <c r="C2483" s="31"/>
      <c r="D2483" s="31"/>
      <c r="E2483" s="31"/>
      <c r="F2483" s="31"/>
      <c r="G2483" s="31"/>
      <c r="H2483" s="31"/>
    </row>
    <row r="2484" spans="3:8" ht="12.75">
      <c r="C2484" s="31"/>
      <c r="D2484" s="31"/>
      <c r="E2484" s="31"/>
      <c r="F2484" s="31"/>
      <c r="G2484" s="31"/>
      <c r="H2484" s="31"/>
    </row>
    <row r="2485" spans="3:8" ht="12.75">
      <c r="C2485" s="31"/>
      <c r="D2485" s="31"/>
      <c r="E2485" s="31"/>
      <c r="F2485" s="31"/>
      <c r="G2485" s="31"/>
      <c r="H2485" s="31"/>
    </row>
    <row r="2486" spans="3:8" ht="12.75">
      <c r="C2486" s="31"/>
      <c r="D2486" s="31"/>
      <c r="E2486" s="31"/>
      <c r="F2486" s="31"/>
      <c r="G2486" s="31"/>
      <c r="H2486" s="31"/>
    </row>
    <row r="2487" spans="3:8" ht="12.75">
      <c r="C2487" s="31"/>
      <c r="D2487" s="31"/>
      <c r="E2487" s="31"/>
      <c r="F2487" s="31"/>
      <c r="G2487" s="31"/>
      <c r="H2487" s="31"/>
    </row>
    <row r="2488" spans="3:8" ht="12.75">
      <c r="C2488" s="31"/>
      <c r="D2488" s="31"/>
      <c r="E2488" s="31"/>
      <c r="F2488" s="31"/>
      <c r="G2488" s="31"/>
      <c r="H2488" s="31"/>
    </row>
    <row r="2489" spans="3:8" ht="12.75">
      <c r="C2489" s="31"/>
      <c r="D2489" s="31"/>
      <c r="E2489" s="31"/>
      <c r="F2489" s="31"/>
      <c r="G2489" s="31"/>
      <c r="H2489" s="31"/>
    </row>
    <row r="2490" spans="3:8" ht="12.75">
      <c r="C2490" s="31"/>
      <c r="D2490" s="31"/>
      <c r="E2490" s="31"/>
      <c r="F2490" s="31"/>
      <c r="G2490" s="31"/>
      <c r="H2490" s="31"/>
    </row>
    <row r="2491" spans="3:8" ht="12.75">
      <c r="C2491" s="31"/>
      <c r="D2491" s="31"/>
      <c r="E2491" s="31"/>
      <c r="F2491" s="31"/>
      <c r="G2491" s="31"/>
      <c r="H2491" s="31"/>
    </row>
    <row r="2492" spans="3:8" ht="12.75">
      <c r="C2492" s="31"/>
      <c r="D2492" s="31"/>
      <c r="E2492" s="31"/>
      <c r="F2492" s="31"/>
      <c r="G2492" s="31"/>
      <c r="H2492" s="31"/>
    </row>
    <row r="2493" spans="3:8" ht="12.75">
      <c r="C2493" s="31"/>
      <c r="D2493" s="31"/>
      <c r="E2493" s="31"/>
      <c r="F2493" s="31"/>
      <c r="G2493" s="31"/>
      <c r="H2493" s="31"/>
    </row>
    <row r="2494" spans="3:8" ht="12.75">
      <c r="C2494" s="31"/>
      <c r="D2494" s="31"/>
      <c r="E2494" s="31"/>
      <c r="F2494" s="31"/>
      <c r="G2494" s="31"/>
      <c r="H2494" s="31"/>
    </row>
    <row r="2495" spans="3:8" ht="12.75">
      <c r="C2495" s="31"/>
      <c r="D2495" s="31"/>
      <c r="E2495" s="31"/>
      <c r="F2495" s="31"/>
      <c r="G2495" s="31"/>
      <c r="H2495" s="31"/>
    </row>
    <row r="2496" spans="3:8" ht="12.75">
      <c r="C2496" s="31"/>
      <c r="D2496" s="31"/>
      <c r="E2496" s="31"/>
      <c r="F2496" s="31"/>
      <c r="G2496" s="31"/>
      <c r="H2496" s="31"/>
    </row>
    <row r="2497" spans="3:8" ht="12.75">
      <c r="C2497" s="31"/>
      <c r="D2497" s="31"/>
      <c r="E2497" s="31"/>
      <c r="F2497" s="31"/>
      <c r="G2497" s="31"/>
      <c r="H2497" s="31"/>
    </row>
    <row r="2498" spans="3:8" ht="12.75">
      <c r="C2498" s="31"/>
      <c r="D2498" s="31"/>
      <c r="E2498" s="31"/>
      <c r="F2498" s="31"/>
      <c r="G2498" s="31"/>
      <c r="H2498" s="31"/>
    </row>
    <row r="2499" spans="3:8" ht="12.75">
      <c r="C2499" s="31"/>
      <c r="D2499" s="31"/>
      <c r="E2499" s="31"/>
      <c r="F2499" s="31"/>
      <c r="G2499" s="31"/>
      <c r="H2499" s="31"/>
    </row>
    <row r="2500" spans="3:8" ht="12.75">
      <c r="C2500" s="31"/>
      <c r="D2500" s="31"/>
      <c r="E2500" s="31"/>
      <c r="F2500" s="31"/>
      <c r="G2500" s="31"/>
      <c r="H2500" s="31"/>
    </row>
    <row r="2501" spans="3:8" ht="12.75">
      <c r="C2501" s="31"/>
      <c r="D2501" s="31"/>
      <c r="E2501" s="31"/>
      <c r="F2501" s="31"/>
      <c r="G2501" s="31"/>
      <c r="H2501" s="31"/>
    </row>
    <row r="2502" spans="3:8" ht="12.75">
      <c r="C2502" s="31"/>
      <c r="D2502" s="31"/>
      <c r="E2502" s="31"/>
      <c r="F2502" s="31"/>
      <c r="G2502" s="31"/>
      <c r="H2502" s="31"/>
    </row>
    <row r="2503" spans="3:8" ht="12.75">
      <c r="C2503" s="31"/>
      <c r="D2503" s="31"/>
      <c r="E2503" s="31"/>
      <c r="F2503" s="31"/>
      <c r="G2503" s="31"/>
      <c r="H2503" s="31"/>
    </row>
    <row r="2504" spans="3:8" ht="12.75">
      <c r="C2504" s="31"/>
      <c r="D2504" s="31"/>
      <c r="E2504" s="31"/>
      <c r="F2504" s="31"/>
      <c r="G2504" s="31"/>
      <c r="H2504" s="31"/>
    </row>
    <row r="2505" spans="3:8" ht="12.75">
      <c r="C2505" s="31"/>
      <c r="D2505" s="31"/>
      <c r="E2505" s="31"/>
      <c r="F2505" s="31"/>
      <c r="G2505" s="31"/>
      <c r="H2505" s="31"/>
    </row>
    <row r="2506" spans="3:8" ht="12.75">
      <c r="C2506" s="31"/>
      <c r="D2506" s="31"/>
      <c r="E2506" s="31"/>
      <c r="F2506" s="31"/>
      <c r="G2506" s="31"/>
      <c r="H2506" s="31"/>
    </row>
    <row r="2507" spans="3:8" ht="12.75">
      <c r="C2507" s="31"/>
      <c r="D2507" s="31"/>
      <c r="E2507" s="31"/>
      <c r="F2507" s="31"/>
      <c r="G2507" s="31"/>
      <c r="H2507" s="31"/>
    </row>
    <row r="2508" spans="3:8" ht="12.75">
      <c r="C2508" s="31"/>
      <c r="D2508" s="31"/>
      <c r="E2508" s="31"/>
      <c r="F2508" s="31"/>
      <c r="G2508" s="31"/>
      <c r="H2508" s="31"/>
    </row>
    <row r="2509" spans="3:8" ht="12.75">
      <c r="C2509" s="31"/>
      <c r="D2509" s="31"/>
      <c r="E2509" s="31"/>
      <c r="F2509" s="31"/>
      <c r="G2509" s="31"/>
      <c r="H2509" s="31"/>
    </row>
    <row r="2510" spans="3:8" ht="12.75">
      <c r="C2510" s="31"/>
      <c r="D2510" s="31"/>
      <c r="E2510" s="31"/>
      <c r="F2510" s="31"/>
      <c r="G2510" s="31"/>
      <c r="H2510" s="31"/>
    </row>
    <row r="2511" spans="3:8" ht="12.75">
      <c r="C2511" s="31"/>
      <c r="D2511" s="31"/>
      <c r="E2511" s="31"/>
      <c r="F2511" s="31"/>
      <c r="G2511" s="31"/>
      <c r="H2511" s="31"/>
    </row>
    <row r="2512" spans="3:8" ht="12.75">
      <c r="C2512" s="31"/>
      <c r="D2512" s="31"/>
      <c r="E2512" s="31"/>
      <c r="F2512" s="31"/>
      <c r="G2512" s="31"/>
      <c r="H2512" s="31"/>
    </row>
    <row r="2513" spans="3:8" ht="12.75">
      <c r="C2513" s="31"/>
      <c r="D2513" s="31"/>
      <c r="E2513" s="31"/>
      <c r="F2513" s="31"/>
      <c r="G2513" s="31"/>
      <c r="H2513" s="31"/>
    </row>
    <row r="2514" spans="3:8" ht="12.75">
      <c r="C2514" s="31"/>
      <c r="D2514" s="31"/>
      <c r="E2514" s="31"/>
      <c r="F2514" s="31"/>
      <c r="G2514" s="31"/>
      <c r="H2514" s="31"/>
    </row>
    <row r="2515" spans="3:8" ht="12.75">
      <c r="C2515" s="31"/>
      <c r="D2515" s="31"/>
      <c r="E2515" s="31"/>
      <c r="F2515" s="31"/>
      <c r="G2515" s="31"/>
      <c r="H2515" s="31"/>
    </row>
    <row r="2516" spans="3:8" ht="12.75">
      <c r="C2516" s="31"/>
      <c r="D2516" s="31"/>
      <c r="E2516" s="31"/>
      <c r="F2516" s="31"/>
      <c r="G2516" s="31"/>
      <c r="H2516" s="31"/>
    </row>
    <row r="2517" spans="3:8" ht="12.75">
      <c r="C2517" s="31"/>
      <c r="D2517" s="31"/>
      <c r="E2517" s="31"/>
      <c r="F2517" s="31"/>
      <c r="G2517" s="31"/>
      <c r="H2517" s="31"/>
    </row>
    <row r="2518" spans="3:8" ht="12.75">
      <c r="C2518" s="31"/>
      <c r="D2518" s="31"/>
      <c r="E2518" s="31"/>
      <c r="F2518" s="31"/>
      <c r="G2518" s="31"/>
      <c r="H2518" s="31"/>
    </row>
    <row r="2519" spans="3:8" ht="12.75">
      <c r="C2519" s="31"/>
      <c r="D2519" s="31"/>
      <c r="E2519" s="31"/>
      <c r="F2519" s="31"/>
      <c r="G2519" s="31"/>
      <c r="H2519" s="31"/>
    </row>
    <row r="2520" spans="3:8" ht="12.75">
      <c r="C2520" s="31"/>
      <c r="D2520" s="31"/>
      <c r="E2520" s="31"/>
      <c r="F2520" s="31"/>
      <c r="G2520" s="31"/>
      <c r="H2520" s="31"/>
    </row>
    <row r="2521" spans="3:8" ht="12.75">
      <c r="C2521" s="31"/>
      <c r="D2521" s="31"/>
      <c r="E2521" s="31"/>
      <c r="F2521" s="31"/>
      <c r="G2521" s="31"/>
      <c r="H2521" s="31"/>
    </row>
    <row r="2522" spans="3:8" ht="12.75">
      <c r="C2522" s="31"/>
      <c r="D2522" s="31"/>
      <c r="E2522" s="31"/>
      <c r="F2522" s="31"/>
      <c r="G2522" s="31"/>
      <c r="H2522" s="31"/>
    </row>
    <row r="2523" spans="3:8" ht="12.75">
      <c r="C2523" s="31"/>
      <c r="D2523" s="31"/>
      <c r="E2523" s="31"/>
      <c r="F2523" s="31"/>
      <c r="G2523" s="31"/>
      <c r="H2523" s="31"/>
    </row>
    <row r="2524" spans="3:8" ht="12.75">
      <c r="C2524" s="31"/>
      <c r="D2524" s="31"/>
      <c r="E2524" s="31"/>
      <c r="F2524" s="31"/>
      <c r="G2524" s="31"/>
      <c r="H2524" s="31"/>
    </row>
    <row r="2525" spans="3:8" ht="12.75">
      <c r="C2525" s="31"/>
      <c r="D2525" s="31"/>
      <c r="E2525" s="31"/>
      <c r="F2525" s="31"/>
      <c r="G2525" s="31"/>
      <c r="H2525" s="31"/>
    </row>
    <row r="2526" spans="3:8" ht="12.75">
      <c r="C2526" s="31"/>
      <c r="D2526" s="31"/>
      <c r="E2526" s="31"/>
      <c r="F2526" s="31"/>
      <c r="G2526" s="31"/>
      <c r="H2526" s="31"/>
    </row>
    <row r="2527" spans="3:8" ht="12.75">
      <c r="C2527" s="31"/>
      <c r="D2527" s="31"/>
      <c r="E2527" s="31"/>
      <c r="F2527" s="31"/>
      <c r="G2527" s="31"/>
      <c r="H2527" s="31"/>
    </row>
    <row r="2528" spans="3:8" ht="12.75">
      <c r="C2528" s="31"/>
      <c r="D2528" s="31"/>
      <c r="E2528" s="31"/>
      <c r="F2528" s="31"/>
      <c r="G2528" s="31"/>
      <c r="H2528" s="31"/>
    </row>
    <row r="2529" spans="3:8" ht="12.75">
      <c r="C2529" s="31"/>
      <c r="D2529" s="31"/>
      <c r="E2529" s="31"/>
      <c r="F2529" s="31"/>
      <c r="G2529" s="31"/>
      <c r="H2529" s="31"/>
    </row>
    <row r="2530" spans="3:8" ht="12.75">
      <c r="C2530" s="31"/>
      <c r="D2530" s="31"/>
      <c r="E2530" s="31"/>
      <c r="F2530" s="31"/>
      <c r="G2530" s="31"/>
      <c r="H2530" s="31"/>
    </row>
    <row r="2531" spans="3:8" ht="12.75">
      <c r="C2531" s="31"/>
      <c r="D2531" s="31"/>
      <c r="E2531" s="31"/>
      <c r="F2531" s="31"/>
      <c r="G2531" s="31"/>
      <c r="H2531" s="31"/>
    </row>
    <row r="2532" spans="3:8" ht="12.75">
      <c r="C2532" s="31"/>
      <c r="D2532" s="31"/>
      <c r="E2532" s="31"/>
      <c r="F2532" s="31"/>
      <c r="G2532" s="31"/>
      <c r="H2532" s="31"/>
    </row>
    <row r="2533" spans="3:8" ht="12.75">
      <c r="C2533" s="31"/>
      <c r="D2533" s="31"/>
      <c r="E2533" s="31"/>
      <c r="F2533" s="31"/>
      <c r="G2533" s="31"/>
      <c r="H2533" s="31"/>
    </row>
    <row r="2534" spans="3:8" ht="12.75">
      <c r="C2534" s="31"/>
      <c r="D2534" s="31"/>
      <c r="E2534" s="31"/>
      <c r="F2534" s="31"/>
      <c r="G2534" s="31"/>
      <c r="H2534" s="31"/>
    </row>
    <row r="2535" spans="3:8" ht="12.75">
      <c r="C2535" s="31"/>
      <c r="D2535" s="31"/>
      <c r="E2535" s="31"/>
      <c r="F2535" s="31"/>
      <c r="G2535" s="31"/>
      <c r="H2535" s="31"/>
    </row>
    <row r="2536" spans="3:8" ht="12.75">
      <c r="C2536" s="31"/>
      <c r="D2536" s="31"/>
      <c r="E2536" s="31"/>
      <c r="F2536" s="31"/>
      <c r="G2536" s="31"/>
      <c r="H2536" s="31"/>
    </row>
    <row r="2537" spans="3:8" ht="12.75">
      <c r="C2537" s="31"/>
      <c r="D2537" s="31"/>
      <c r="E2537" s="31"/>
      <c r="F2537" s="31"/>
      <c r="G2537" s="31"/>
      <c r="H2537" s="31"/>
    </row>
    <row r="2538" spans="3:8" ht="12.75">
      <c r="C2538" s="31"/>
      <c r="D2538" s="31"/>
      <c r="E2538" s="31"/>
      <c r="F2538" s="31"/>
      <c r="G2538" s="31"/>
      <c r="H2538" s="31"/>
    </row>
    <row r="2539" spans="3:8" ht="12.75">
      <c r="C2539" s="31"/>
      <c r="D2539" s="31"/>
      <c r="E2539" s="31"/>
      <c r="F2539" s="31"/>
      <c r="G2539" s="31"/>
      <c r="H2539" s="31"/>
    </row>
    <row r="2540" spans="3:8" ht="12.75">
      <c r="C2540" s="31"/>
      <c r="D2540" s="31"/>
      <c r="E2540" s="31"/>
      <c r="F2540" s="31"/>
      <c r="G2540" s="31"/>
      <c r="H2540" s="31"/>
    </row>
    <row r="2541" spans="3:8" ht="12.75">
      <c r="C2541" s="31"/>
      <c r="D2541" s="31"/>
      <c r="E2541" s="31"/>
      <c r="F2541" s="31"/>
      <c r="G2541" s="31"/>
      <c r="H2541" s="31"/>
    </row>
    <row r="2542" spans="3:8" ht="12.75">
      <c r="C2542" s="31"/>
      <c r="D2542" s="31"/>
      <c r="E2542" s="31"/>
      <c r="F2542" s="31"/>
      <c r="G2542" s="31"/>
      <c r="H2542" s="31"/>
    </row>
    <row r="2543" spans="3:8" ht="12.75">
      <c r="C2543" s="31"/>
      <c r="D2543" s="31"/>
      <c r="E2543" s="31"/>
      <c r="F2543" s="31"/>
      <c r="G2543" s="31"/>
      <c r="H2543" s="31"/>
    </row>
    <row r="2544" spans="3:8" ht="12.75">
      <c r="C2544" s="31"/>
      <c r="D2544" s="31"/>
      <c r="E2544" s="31"/>
      <c r="F2544" s="31"/>
      <c r="G2544" s="31"/>
      <c r="H2544" s="31"/>
    </row>
    <row r="2545" spans="3:8" ht="12.75">
      <c r="C2545" s="31"/>
      <c r="D2545" s="31"/>
      <c r="E2545" s="31"/>
      <c r="F2545" s="31"/>
      <c r="G2545" s="31"/>
      <c r="H2545" s="31"/>
    </row>
    <row r="2546" spans="3:8" ht="12.75">
      <c r="C2546" s="31"/>
      <c r="D2546" s="31"/>
      <c r="E2546" s="31"/>
      <c r="F2546" s="31"/>
      <c r="G2546" s="31"/>
      <c r="H2546" s="31"/>
    </row>
    <row r="2547" spans="3:8" ht="12.75">
      <c r="C2547" s="31"/>
      <c r="D2547" s="31"/>
      <c r="E2547" s="31"/>
      <c r="F2547" s="31"/>
      <c r="G2547" s="31"/>
      <c r="H2547" s="31"/>
    </row>
    <row r="2548" spans="3:8" ht="12.75">
      <c r="C2548" s="31"/>
      <c r="D2548" s="31"/>
      <c r="E2548" s="31"/>
      <c r="F2548" s="31"/>
      <c r="G2548" s="31"/>
      <c r="H2548" s="31"/>
    </row>
    <row r="2549" spans="3:8" ht="12.75">
      <c r="C2549" s="31"/>
      <c r="D2549" s="31"/>
      <c r="E2549" s="31"/>
      <c r="F2549" s="31"/>
      <c r="G2549" s="31"/>
      <c r="H2549" s="31"/>
    </row>
    <row r="2550" spans="3:8" ht="12.75">
      <c r="C2550" s="31"/>
      <c r="D2550" s="31"/>
      <c r="E2550" s="31"/>
      <c r="F2550" s="31"/>
      <c r="G2550" s="31"/>
      <c r="H2550" s="31"/>
    </row>
    <row r="2551" spans="3:8" ht="12.75">
      <c r="C2551" s="31"/>
      <c r="D2551" s="31"/>
      <c r="E2551" s="31"/>
      <c r="F2551" s="31"/>
      <c r="G2551" s="31"/>
      <c r="H2551" s="31"/>
    </row>
    <row r="2552" spans="3:8" ht="12.75">
      <c r="C2552" s="31"/>
      <c r="D2552" s="31"/>
      <c r="E2552" s="31"/>
      <c r="F2552" s="31"/>
      <c r="G2552" s="31"/>
      <c r="H2552" s="31"/>
    </row>
    <row r="2553" spans="3:8" ht="12.75">
      <c r="C2553" s="31"/>
      <c r="D2553" s="31"/>
      <c r="E2553" s="31"/>
      <c r="F2553" s="31"/>
      <c r="G2553" s="31"/>
      <c r="H2553" s="31"/>
    </row>
    <row r="2554" spans="3:8" ht="12.75">
      <c r="C2554" s="31"/>
      <c r="D2554" s="31"/>
      <c r="E2554" s="31"/>
      <c r="F2554" s="31"/>
      <c r="G2554" s="31"/>
      <c r="H2554" s="31"/>
    </row>
    <row r="2555" spans="3:8" ht="12.75">
      <c r="C2555" s="31"/>
      <c r="D2555" s="31"/>
      <c r="E2555" s="31"/>
      <c r="F2555" s="31"/>
      <c r="G2555" s="31"/>
      <c r="H2555" s="31"/>
    </row>
    <row r="2556" spans="3:8" ht="12.75">
      <c r="C2556" s="31"/>
      <c r="D2556" s="31"/>
      <c r="E2556" s="31"/>
      <c r="F2556" s="31"/>
      <c r="G2556" s="31"/>
      <c r="H2556" s="31"/>
    </row>
    <row r="2557" spans="3:8" ht="12.75">
      <c r="C2557" s="31"/>
      <c r="D2557" s="31"/>
      <c r="E2557" s="31"/>
      <c r="F2557" s="31"/>
      <c r="G2557" s="31"/>
      <c r="H2557" s="31"/>
    </row>
    <row r="2558" spans="3:8" ht="12.75">
      <c r="C2558" s="31"/>
      <c r="D2558" s="31"/>
      <c r="E2558" s="31"/>
      <c r="F2558" s="31"/>
      <c r="G2558" s="31"/>
      <c r="H2558" s="31"/>
    </row>
    <row r="2559" spans="3:8" ht="12.75">
      <c r="C2559" s="31"/>
      <c r="D2559" s="31"/>
      <c r="E2559" s="31"/>
      <c r="F2559" s="31"/>
      <c r="G2559" s="31"/>
      <c r="H2559" s="31"/>
    </row>
    <row r="2560" spans="3:8" ht="12.75">
      <c r="C2560" s="31"/>
      <c r="D2560" s="31"/>
      <c r="E2560" s="31"/>
      <c r="F2560" s="31"/>
      <c r="G2560" s="31"/>
      <c r="H2560" s="31"/>
    </row>
    <row r="2561" spans="3:8" ht="12.75">
      <c r="C2561" s="31"/>
      <c r="D2561" s="31"/>
      <c r="E2561" s="31"/>
      <c r="F2561" s="31"/>
      <c r="G2561" s="31"/>
      <c r="H2561" s="31"/>
    </row>
    <row r="2562" spans="3:8" ht="12.75">
      <c r="C2562" s="31"/>
      <c r="D2562" s="31"/>
      <c r="E2562" s="31"/>
      <c r="F2562" s="31"/>
      <c r="G2562" s="31"/>
      <c r="H2562" s="31"/>
    </row>
    <row r="2563" spans="3:8" ht="12.75">
      <c r="C2563" s="31"/>
      <c r="D2563" s="31"/>
      <c r="E2563" s="31"/>
      <c r="F2563" s="31"/>
      <c r="G2563" s="31"/>
      <c r="H2563" s="31"/>
    </row>
    <row r="2564" spans="3:8" ht="12.75">
      <c r="C2564" s="31"/>
      <c r="D2564" s="31"/>
      <c r="E2564" s="31"/>
      <c r="F2564" s="31"/>
      <c r="G2564" s="31"/>
      <c r="H2564" s="31"/>
    </row>
    <row r="2565" spans="3:8" ht="12.75">
      <c r="C2565" s="31"/>
      <c r="D2565" s="31"/>
      <c r="E2565" s="31"/>
      <c r="F2565" s="31"/>
      <c r="G2565" s="31"/>
      <c r="H2565" s="31"/>
    </row>
    <row r="2566" spans="3:8" ht="12.75">
      <c r="C2566" s="31"/>
      <c r="D2566" s="31"/>
      <c r="E2566" s="31"/>
      <c r="F2566" s="31"/>
      <c r="G2566" s="31"/>
      <c r="H2566" s="31"/>
    </row>
    <row r="2567" spans="3:8" ht="12.75">
      <c r="C2567" s="31"/>
      <c r="D2567" s="31"/>
      <c r="E2567" s="31"/>
      <c r="F2567" s="31"/>
      <c r="G2567" s="31"/>
      <c r="H2567" s="31"/>
    </row>
    <row r="2568" spans="3:8" ht="12.75">
      <c r="C2568" s="31"/>
      <c r="D2568" s="31"/>
      <c r="E2568" s="31"/>
      <c r="F2568" s="31"/>
      <c r="G2568" s="31"/>
      <c r="H2568" s="31"/>
    </row>
    <row r="2569" spans="3:8" ht="12.75">
      <c r="C2569" s="31"/>
      <c r="D2569" s="31"/>
      <c r="E2569" s="31"/>
      <c r="F2569" s="31"/>
      <c r="G2569" s="31"/>
      <c r="H2569" s="31"/>
    </row>
    <row r="2570" spans="3:8" ht="12.75">
      <c r="C2570" s="31"/>
      <c r="D2570" s="31"/>
      <c r="E2570" s="31"/>
      <c r="F2570" s="31"/>
      <c r="G2570" s="31"/>
      <c r="H2570" s="31"/>
    </row>
    <row r="2571" spans="3:8" ht="12.75">
      <c r="C2571" s="31"/>
      <c r="D2571" s="31"/>
      <c r="E2571" s="31"/>
      <c r="F2571" s="31"/>
      <c r="G2571" s="31"/>
      <c r="H2571" s="31"/>
    </row>
    <row r="2572" spans="3:8" ht="12.75">
      <c r="C2572" s="31"/>
      <c r="D2572" s="31"/>
      <c r="E2572" s="31"/>
      <c r="F2572" s="31"/>
      <c r="G2572" s="31"/>
      <c r="H2572" s="31"/>
    </row>
    <row r="2573" spans="3:8" ht="12.75">
      <c r="C2573" s="31"/>
      <c r="D2573" s="31"/>
      <c r="E2573" s="31"/>
      <c r="F2573" s="31"/>
      <c r="G2573" s="31"/>
      <c r="H2573" s="31"/>
    </row>
    <row r="2574" spans="3:8" ht="12.75">
      <c r="C2574" s="31"/>
      <c r="D2574" s="31"/>
      <c r="E2574" s="31"/>
      <c r="F2574" s="31"/>
      <c r="G2574" s="31"/>
      <c r="H2574" s="31"/>
    </row>
    <row r="2575" spans="3:8" ht="12.75">
      <c r="C2575" s="31"/>
      <c r="D2575" s="31"/>
      <c r="E2575" s="31"/>
      <c r="F2575" s="31"/>
      <c r="G2575" s="31"/>
      <c r="H2575" s="31"/>
    </row>
    <row r="2576" spans="3:8" ht="12.75">
      <c r="C2576" s="31"/>
      <c r="D2576" s="31"/>
      <c r="E2576" s="31"/>
      <c r="F2576" s="31"/>
      <c r="G2576" s="31"/>
      <c r="H2576" s="31"/>
    </row>
    <row r="2577" spans="3:8" ht="12.75">
      <c r="C2577" s="31"/>
      <c r="D2577" s="31"/>
      <c r="E2577" s="31"/>
      <c r="F2577" s="31"/>
      <c r="G2577" s="31"/>
      <c r="H2577" s="31"/>
    </row>
    <row r="2578" spans="3:8" ht="12.75">
      <c r="C2578" s="31"/>
      <c r="D2578" s="31"/>
      <c r="E2578" s="31"/>
      <c r="F2578" s="31"/>
      <c r="G2578" s="31"/>
      <c r="H2578" s="31"/>
    </row>
    <row r="2579" spans="3:8" ht="12.75">
      <c r="C2579" s="31"/>
      <c r="D2579" s="31"/>
      <c r="E2579" s="31"/>
      <c r="F2579" s="31"/>
      <c r="G2579" s="31"/>
      <c r="H2579" s="31"/>
    </row>
    <row r="2580" spans="3:8" ht="12.75">
      <c r="C2580" s="31"/>
      <c r="D2580" s="31"/>
      <c r="E2580" s="31"/>
      <c r="F2580" s="31"/>
      <c r="G2580" s="31"/>
      <c r="H2580" s="31"/>
    </row>
    <row r="2581" spans="3:8" ht="12.75">
      <c r="C2581" s="31"/>
      <c r="D2581" s="31"/>
      <c r="E2581" s="31"/>
      <c r="F2581" s="31"/>
      <c r="G2581" s="31"/>
      <c r="H2581" s="31"/>
    </row>
    <row r="2582" spans="3:8" ht="12.75">
      <c r="C2582" s="31"/>
      <c r="D2582" s="31"/>
      <c r="E2582" s="31"/>
      <c r="F2582" s="31"/>
      <c r="G2582" s="31"/>
      <c r="H2582" s="31"/>
    </row>
    <row r="2583" spans="3:8" ht="12.75">
      <c r="C2583" s="31"/>
      <c r="D2583" s="31"/>
      <c r="E2583" s="31"/>
      <c r="F2583" s="31"/>
      <c r="G2583" s="31"/>
      <c r="H2583" s="31"/>
    </row>
    <row r="2584" spans="3:8" ht="12.75">
      <c r="C2584" s="31"/>
      <c r="D2584" s="31"/>
      <c r="E2584" s="31"/>
      <c r="F2584" s="31"/>
      <c r="G2584" s="31"/>
      <c r="H2584" s="31"/>
    </row>
    <row r="2585" spans="3:8" ht="12.75">
      <c r="C2585" s="31"/>
      <c r="D2585" s="31"/>
      <c r="E2585" s="31"/>
      <c r="F2585" s="31"/>
      <c r="G2585" s="31"/>
      <c r="H2585" s="31"/>
    </row>
    <row r="2586" spans="3:8" ht="12.75">
      <c r="C2586" s="31"/>
      <c r="D2586" s="31"/>
      <c r="E2586" s="31"/>
      <c r="F2586" s="31"/>
      <c r="G2586" s="31"/>
      <c r="H2586" s="31"/>
    </row>
    <row r="2587" spans="3:8" ht="12.75">
      <c r="C2587" s="31"/>
      <c r="D2587" s="31"/>
      <c r="E2587" s="31"/>
      <c r="F2587" s="31"/>
      <c r="G2587" s="31"/>
      <c r="H2587" s="31"/>
    </row>
    <row r="2588" spans="3:8" ht="12.75">
      <c r="C2588" s="31"/>
      <c r="D2588" s="31"/>
      <c r="E2588" s="31"/>
      <c r="F2588" s="31"/>
      <c r="G2588" s="31"/>
      <c r="H2588" s="31"/>
    </row>
    <row r="2589" spans="3:8" ht="12.75">
      <c r="C2589" s="31"/>
      <c r="D2589" s="31"/>
      <c r="E2589" s="31"/>
      <c r="F2589" s="31"/>
      <c r="G2589" s="31"/>
      <c r="H2589" s="31"/>
    </row>
    <row r="2590" spans="3:8" ht="12.75">
      <c r="C2590" s="31"/>
      <c r="D2590" s="31"/>
      <c r="E2590" s="31"/>
      <c r="F2590" s="31"/>
      <c r="G2590" s="31"/>
      <c r="H2590" s="31"/>
    </row>
    <row r="2591" spans="3:8" ht="12.75">
      <c r="C2591" s="31"/>
      <c r="D2591" s="31"/>
      <c r="E2591" s="31"/>
      <c r="F2591" s="31"/>
      <c r="G2591" s="31"/>
      <c r="H2591" s="31"/>
    </row>
    <row r="2592" spans="3:8" ht="12.75">
      <c r="C2592" s="31"/>
      <c r="D2592" s="31"/>
      <c r="E2592" s="31"/>
      <c r="F2592" s="31"/>
      <c r="G2592" s="31"/>
      <c r="H2592" s="31"/>
    </row>
    <row r="2593" spans="3:8" ht="12.75">
      <c r="C2593" s="31"/>
      <c r="D2593" s="31"/>
      <c r="E2593" s="31"/>
      <c r="F2593" s="31"/>
      <c r="G2593" s="31"/>
      <c r="H2593" s="31"/>
    </row>
    <row r="2594" spans="3:8" ht="12.75">
      <c r="C2594" s="31"/>
      <c r="D2594" s="31"/>
      <c r="E2594" s="31"/>
      <c r="F2594" s="31"/>
      <c r="G2594" s="31"/>
      <c r="H2594" s="31"/>
    </row>
    <row r="2595" spans="3:8" ht="12.75">
      <c r="C2595" s="31"/>
      <c r="D2595" s="31"/>
      <c r="E2595" s="31"/>
      <c r="F2595" s="31"/>
      <c r="G2595" s="31"/>
      <c r="H2595" s="31"/>
    </row>
    <row r="2596" spans="3:8" ht="12.75">
      <c r="C2596" s="31"/>
      <c r="D2596" s="31"/>
      <c r="E2596" s="31"/>
      <c r="F2596" s="31"/>
      <c r="G2596" s="31"/>
      <c r="H2596" s="31"/>
    </row>
    <row r="2597" spans="3:8" ht="12.75">
      <c r="C2597" s="31"/>
      <c r="D2597" s="31"/>
      <c r="E2597" s="31"/>
      <c r="F2597" s="31"/>
      <c r="G2597" s="31"/>
      <c r="H2597" s="31"/>
    </row>
    <row r="2598" spans="3:8" ht="12.75">
      <c r="C2598" s="31"/>
      <c r="D2598" s="31"/>
      <c r="E2598" s="31"/>
      <c r="F2598" s="31"/>
      <c r="G2598" s="31"/>
      <c r="H2598" s="31"/>
    </row>
    <row r="2599" spans="3:8" ht="12.75">
      <c r="C2599" s="31"/>
      <c r="D2599" s="31"/>
      <c r="E2599" s="31"/>
      <c r="F2599" s="31"/>
      <c r="G2599" s="31"/>
      <c r="H2599" s="31"/>
    </row>
    <row r="2600" spans="3:8" ht="12.75">
      <c r="C2600" s="31"/>
      <c r="D2600" s="31"/>
      <c r="E2600" s="31"/>
      <c r="F2600" s="31"/>
      <c r="G2600" s="31"/>
      <c r="H2600" s="31"/>
    </row>
    <row r="2601" spans="3:8" ht="12.75">
      <c r="C2601" s="31"/>
      <c r="D2601" s="31"/>
      <c r="E2601" s="31"/>
      <c r="F2601" s="31"/>
      <c r="G2601" s="31"/>
      <c r="H2601" s="31"/>
    </row>
    <row r="2602" spans="3:8" ht="12.75">
      <c r="C2602" s="31"/>
      <c r="D2602" s="31"/>
      <c r="E2602" s="31"/>
      <c r="F2602" s="31"/>
      <c r="G2602" s="31"/>
      <c r="H2602" s="31"/>
    </row>
    <row r="2603" spans="3:8" ht="12.75">
      <c r="C2603" s="31"/>
      <c r="D2603" s="31"/>
      <c r="E2603" s="31"/>
      <c r="F2603" s="31"/>
      <c r="G2603" s="31"/>
      <c r="H2603" s="31"/>
    </row>
    <row r="2604" spans="3:8" ht="12.75">
      <c r="C2604" s="31"/>
      <c r="D2604" s="31"/>
      <c r="E2604" s="31"/>
      <c r="F2604" s="31"/>
      <c r="G2604" s="31"/>
      <c r="H2604" s="31"/>
    </row>
    <row r="2605" spans="3:8" ht="12.75">
      <c r="C2605" s="31"/>
      <c r="D2605" s="31"/>
      <c r="E2605" s="31"/>
      <c r="F2605" s="31"/>
      <c r="G2605" s="31"/>
      <c r="H2605" s="31"/>
    </row>
    <row r="2606" spans="3:8" ht="12.75">
      <c r="C2606" s="31"/>
      <c r="D2606" s="31"/>
      <c r="E2606" s="31"/>
      <c r="F2606" s="31"/>
      <c r="G2606" s="31"/>
      <c r="H2606" s="31"/>
    </row>
    <row r="2607" spans="3:8" ht="12.75">
      <c r="C2607" s="31"/>
      <c r="D2607" s="31"/>
      <c r="E2607" s="31"/>
      <c r="F2607" s="31"/>
      <c r="G2607" s="31"/>
      <c r="H2607" s="31"/>
    </row>
    <row r="2608" spans="3:8" ht="12.75">
      <c r="C2608" s="31"/>
      <c r="D2608" s="31"/>
      <c r="E2608" s="31"/>
      <c r="F2608" s="31"/>
      <c r="G2608" s="31"/>
      <c r="H2608" s="31"/>
    </row>
    <row r="2609" spans="3:8" ht="12.75">
      <c r="C2609" s="31"/>
      <c r="D2609" s="31"/>
      <c r="E2609" s="31"/>
      <c r="F2609" s="31"/>
      <c r="G2609" s="31"/>
      <c r="H2609" s="31"/>
    </row>
    <row r="2610" spans="3:8" ht="12.75">
      <c r="C2610" s="31"/>
      <c r="D2610" s="31"/>
      <c r="E2610" s="31"/>
      <c r="F2610" s="31"/>
      <c r="G2610" s="31"/>
      <c r="H2610" s="31"/>
    </row>
    <row r="2611" spans="3:8" ht="12.75">
      <c r="C2611" s="31"/>
      <c r="D2611" s="31"/>
      <c r="E2611" s="31"/>
      <c r="F2611" s="31"/>
      <c r="G2611" s="31"/>
      <c r="H2611" s="31"/>
    </row>
    <row r="2612" spans="3:8" ht="12.75">
      <c r="C2612" s="31"/>
      <c r="D2612" s="31"/>
      <c r="E2612" s="31"/>
      <c r="F2612" s="31"/>
      <c r="G2612" s="31"/>
      <c r="H2612" s="31"/>
    </row>
    <row r="2613" spans="3:8" ht="12.75">
      <c r="C2613" s="31"/>
      <c r="D2613" s="31"/>
      <c r="E2613" s="31"/>
      <c r="F2613" s="31"/>
      <c r="G2613" s="31"/>
      <c r="H2613" s="31"/>
    </row>
    <row r="2614" spans="3:8" ht="12.75">
      <c r="C2614" s="31"/>
      <c r="D2614" s="31"/>
      <c r="E2614" s="31"/>
      <c r="F2614" s="31"/>
      <c r="G2614" s="31"/>
      <c r="H2614" s="31"/>
    </row>
    <row r="2615" spans="3:8" ht="12.75">
      <c r="C2615" s="31"/>
      <c r="D2615" s="31"/>
      <c r="E2615" s="31"/>
      <c r="F2615" s="31"/>
      <c r="G2615" s="31"/>
      <c r="H2615" s="31"/>
    </row>
    <row r="2616" spans="3:8" ht="12.75">
      <c r="C2616" s="31"/>
      <c r="D2616" s="31"/>
      <c r="E2616" s="31"/>
      <c r="F2616" s="31"/>
      <c r="G2616" s="31"/>
      <c r="H2616" s="31"/>
    </row>
    <row r="2617" spans="3:8" ht="12.75">
      <c r="C2617" s="31"/>
      <c r="D2617" s="31"/>
      <c r="E2617" s="31"/>
      <c r="F2617" s="31"/>
      <c r="G2617" s="31"/>
      <c r="H2617" s="31"/>
    </row>
    <row r="2618" spans="3:8" ht="12.75">
      <c r="C2618" s="31"/>
      <c r="D2618" s="31"/>
      <c r="E2618" s="31"/>
      <c r="F2618" s="31"/>
      <c r="G2618" s="31"/>
      <c r="H2618" s="31"/>
    </row>
    <row r="2619" spans="3:8" ht="12.75">
      <c r="C2619" s="31"/>
      <c r="D2619" s="31"/>
      <c r="E2619" s="31"/>
      <c r="F2619" s="31"/>
      <c r="G2619" s="31"/>
      <c r="H2619" s="31"/>
    </row>
    <row r="2620" spans="3:8" ht="12.75">
      <c r="C2620" s="31"/>
      <c r="D2620" s="31"/>
      <c r="E2620" s="31"/>
      <c r="F2620" s="31"/>
      <c r="G2620" s="31"/>
      <c r="H2620" s="31"/>
    </row>
    <row r="2621" spans="3:8" ht="12.75">
      <c r="C2621" s="31"/>
      <c r="D2621" s="31"/>
      <c r="E2621" s="31"/>
      <c r="F2621" s="31"/>
      <c r="G2621" s="31"/>
      <c r="H2621" s="31"/>
    </row>
    <row r="2622" spans="3:8" ht="12.75">
      <c r="C2622" s="31"/>
      <c r="D2622" s="31"/>
      <c r="E2622" s="31"/>
      <c r="F2622" s="31"/>
      <c r="G2622" s="31"/>
      <c r="H2622" s="31"/>
    </row>
    <row r="2623" spans="3:8" ht="12.75">
      <c r="C2623" s="31"/>
      <c r="D2623" s="31"/>
      <c r="E2623" s="31"/>
      <c r="F2623" s="31"/>
      <c r="G2623" s="31"/>
      <c r="H2623" s="31"/>
    </row>
    <row r="2624" spans="3:8" ht="12.75">
      <c r="C2624" s="31"/>
      <c r="D2624" s="31"/>
      <c r="E2624" s="31"/>
      <c r="F2624" s="31"/>
      <c r="G2624" s="31"/>
      <c r="H2624" s="31"/>
    </row>
    <row r="2625" spans="3:8" ht="12.75">
      <c r="C2625" s="31"/>
      <c r="D2625" s="31"/>
      <c r="E2625" s="31"/>
      <c r="F2625" s="31"/>
      <c r="G2625" s="31"/>
      <c r="H2625" s="31"/>
    </row>
    <row r="2626" spans="3:8" ht="12.75">
      <c r="C2626" s="31"/>
      <c r="D2626" s="31"/>
      <c r="E2626" s="31"/>
      <c r="F2626" s="31"/>
      <c r="G2626" s="31"/>
      <c r="H2626" s="31"/>
    </row>
    <row r="2627" spans="3:8" ht="12.75">
      <c r="C2627" s="31"/>
      <c r="D2627" s="31"/>
      <c r="E2627" s="31"/>
      <c r="F2627" s="31"/>
      <c r="G2627" s="31"/>
      <c r="H2627" s="31"/>
    </row>
    <row r="2628" spans="3:8" ht="12.75">
      <c r="C2628" s="31"/>
      <c r="D2628" s="31"/>
      <c r="E2628" s="31"/>
      <c r="F2628" s="31"/>
      <c r="G2628" s="31"/>
      <c r="H2628" s="31"/>
    </row>
    <row r="2629" spans="3:8" ht="12.75">
      <c r="C2629" s="31"/>
      <c r="D2629" s="31"/>
      <c r="E2629" s="31"/>
      <c r="F2629" s="31"/>
      <c r="G2629" s="31"/>
      <c r="H2629" s="31"/>
    </row>
    <row r="2630" spans="3:8" ht="12.75">
      <c r="C2630" s="31"/>
      <c r="D2630" s="31"/>
      <c r="E2630" s="31"/>
      <c r="F2630" s="31"/>
      <c r="G2630" s="31"/>
      <c r="H2630" s="31"/>
    </row>
    <row r="2631" spans="3:8" ht="12.75">
      <c r="C2631" s="31"/>
      <c r="D2631" s="31"/>
      <c r="E2631" s="31"/>
      <c r="F2631" s="31"/>
      <c r="G2631" s="31"/>
      <c r="H2631" s="31"/>
    </row>
    <row r="2632" spans="3:8" ht="12.75">
      <c r="C2632" s="31"/>
      <c r="D2632" s="31"/>
      <c r="E2632" s="31"/>
      <c r="F2632" s="31"/>
      <c r="G2632" s="31"/>
      <c r="H2632" s="31"/>
    </row>
    <row r="2633" spans="3:8" ht="12.75">
      <c r="C2633" s="31"/>
      <c r="D2633" s="31"/>
      <c r="E2633" s="31"/>
      <c r="F2633" s="31"/>
      <c r="G2633" s="31"/>
      <c r="H2633" s="31"/>
    </row>
    <row r="2634" spans="3:8" ht="12.75">
      <c r="C2634" s="31"/>
      <c r="D2634" s="31"/>
      <c r="E2634" s="31"/>
      <c r="F2634" s="31"/>
      <c r="G2634" s="31"/>
      <c r="H2634" s="31"/>
    </row>
    <row r="2635" spans="3:8" ht="12.75">
      <c r="C2635" s="31"/>
      <c r="D2635" s="31"/>
      <c r="E2635" s="31"/>
      <c r="F2635" s="31"/>
      <c r="G2635" s="31"/>
      <c r="H2635" s="31"/>
    </row>
    <row r="2636" spans="3:8" ht="12.75">
      <c r="C2636" s="31"/>
      <c r="D2636" s="31"/>
      <c r="E2636" s="31"/>
      <c r="F2636" s="31"/>
      <c r="G2636" s="31"/>
      <c r="H2636" s="31"/>
    </row>
    <row r="2637" spans="3:8" ht="12.75">
      <c r="C2637" s="31"/>
      <c r="D2637" s="31"/>
      <c r="E2637" s="31"/>
      <c r="F2637" s="31"/>
      <c r="G2637" s="31"/>
      <c r="H2637" s="31"/>
    </row>
    <row r="2638" spans="3:8" ht="12.75">
      <c r="C2638" s="31"/>
      <c r="D2638" s="31"/>
      <c r="E2638" s="31"/>
      <c r="F2638" s="31"/>
      <c r="G2638" s="31"/>
      <c r="H2638" s="31"/>
    </row>
    <row r="2639" spans="3:8" ht="12.75">
      <c r="C2639" s="31"/>
      <c r="D2639" s="31"/>
      <c r="E2639" s="31"/>
      <c r="F2639" s="31"/>
      <c r="G2639" s="31"/>
      <c r="H2639" s="31"/>
    </row>
    <row r="2640" spans="3:8" ht="12.75">
      <c r="C2640" s="31"/>
      <c r="D2640" s="31"/>
      <c r="E2640" s="31"/>
      <c r="F2640" s="31"/>
      <c r="G2640" s="31"/>
      <c r="H2640" s="31"/>
    </row>
    <row r="2641" spans="3:8" ht="12.75">
      <c r="C2641" s="31"/>
      <c r="D2641" s="31"/>
      <c r="E2641" s="31"/>
      <c r="F2641" s="31"/>
      <c r="G2641" s="31"/>
      <c r="H2641" s="31"/>
    </row>
    <row r="2642" spans="3:8" ht="12.75">
      <c r="C2642" s="31"/>
      <c r="D2642" s="31"/>
      <c r="E2642" s="31"/>
      <c r="F2642" s="31"/>
      <c r="G2642" s="31"/>
      <c r="H2642" s="31"/>
    </row>
    <row r="2643" spans="3:8" ht="12.75">
      <c r="C2643" s="31"/>
      <c r="D2643" s="31"/>
      <c r="E2643" s="31"/>
      <c r="F2643" s="31"/>
      <c r="G2643" s="31"/>
      <c r="H2643" s="31"/>
    </row>
    <row r="2644" spans="3:8" ht="12.75">
      <c r="C2644" s="31"/>
      <c r="D2644" s="31"/>
      <c r="E2644" s="31"/>
      <c r="F2644" s="31"/>
      <c r="G2644" s="31"/>
      <c r="H2644" s="31"/>
    </row>
    <row r="2645" spans="3:8" ht="12.75">
      <c r="C2645" s="31"/>
      <c r="D2645" s="31"/>
      <c r="E2645" s="31"/>
      <c r="F2645" s="31"/>
      <c r="G2645" s="31"/>
      <c r="H2645" s="31"/>
    </row>
    <row r="2646" spans="3:8" ht="12.75">
      <c r="C2646" s="31"/>
      <c r="D2646" s="31"/>
      <c r="E2646" s="31"/>
      <c r="F2646" s="31"/>
      <c r="G2646" s="31"/>
      <c r="H2646" s="31"/>
    </row>
    <row r="2647" spans="3:8" ht="12.75">
      <c r="C2647" s="31"/>
      <c r="D2647" s="31"/>
      <c r="E2647" s="31"/>
      <c r="F2647" s="31"/>
      <c r="G2647" s="31"/>
      <c r="H2647" s="31"/>
    </row>
    <row r="2648" spans="3:8" ht="12.75">
      <c r="C2648" s="31"/>
      <c r="D2648" s="31"/>
      <c r="E2648" s="31"/>
      <c r="F2648" s="31"/>
      <c r="G2648" s="31"/>
      <c r="H2648" s="31"/>
    </row>
    <row r="2649" spans="3:8" ht="12.75">
      <c r="C2649" s="31"/>
      <c r="D2649" s="31"/>
      <c r="E2649" s="31"/>
      <c r="F2649" s="31"/>
      <c r="G2649" s="31"/>
      <c r="H2649" s="31"/>
    </row>
    <row r="2650" spans="3:8" ht="12.75">
      <c r="C2650" s="31"/>
      <c r="D2650" s="31"/>
      <c r="E2650" s="31"/>
      <c r="F2650" s="31"/>
      <c r="G2650" s="31"/>
      <c r="H2650" s="31"/>
    </row>
    <row r="2651" spans="3:8" ht="12.75">
      <c r="C2651" s="31"/>
      <c r="D2651" s="31"/>
      <c r="E2651" s="31"/>
      <c r="F2651" s="31"/>
      <c r="G2651" s="31"/>
      <c r="H2651" s="31"/>
    </row>
    <row r="2652" spans="3:8" ht="12.75">
      <c r="C2652" s="31"/>
      <c r="D2652" s="31"/>
      <c r="E2652" s="31"/>
      <c r="F2652" s="31"/>
      <c r="G2652" s="31"/>
      <c r="H2652" s="31"/>
    </row>
    <row r="2653" spans="3:8" ht="12.75">
      <c r="C2653" s="31"/>
      <c r="D2653" s="31"/>
      <c r="E2653" s="31"/>
      <c r="F2653" s="31"/>
      <c r="G2653" s="31"/>
      <c r="H2653" s="31"/>
    </row>
    <row r="2654" spans="3:8" ht="12.75">
      <c r="C2654" s="31"/>
      <c r="D2654" s="31"/>
      <c r="E2654" s="31"/>
      <c r="F2654" s="31"/>
      <c r="G2654" s="31"/>
      <c r="H2654" s="31"/>
    </row>
    <row r="2655" spans="3:8" ht="12.75">
      <c r="C2655" s="31"/>
      <c r="D2655" s="31"/>
      <c r="E2655" s="31"/>
      <c r="F2655" s="31"/>
      <c r="G2655" s="31"/>
      <c r="H2655" s="31"/>
    </row>
    <row r="2656" spans="3:8" ht="12.75">
      <c r="C2656" s="31"/>
      <c r="D2656" s="31"/>
      <c r="E2656" s="31"/>
      <c r="F2656" s="31"/>
      <c r="G2656" s="31"/>
      <c r="H2656" s="31"/>
    </row>
    <row r="2657" spans="3:8" ht="12.75">
      <c r="C2657" s="31"/>
      <c r="D2657" s="31"/>
      <c r="E2657" s="31"/>
      <c r="F2657" s="31"/>
      <c r="G2657" s="31"/>
      <c r="H2657" s="31"/>
    </row>
    <row r="2658" spans="3:8" ht="12.75">
      <c r="C2658" s="31"/>
      <c r="D2658" s="31"/>
      <c r="E2658" s="31"/>
      <c r="F2658" s="31"/>
      <c r="G2658" s="31"/>
      <c r="H2658" s="31"/>
    </row>
    <row r="2659" spans="3:8" ht="12.75">
      <c r="C2659" s="31"/>
      <c r="D2659" s="31"/>
      <c r="E2659" s="31"/>
      <c r="F2659" s="31"/>
      <c r="G2659" s="31"/>
      <c r="H2659" s="31"/>
    </row>
    <row r="2660" spans="3:8" ht="12.75">
      <c r="C2660" s="31"/>
      <c r="D2660" s="31"/>
      <c r="E2660" s="31"/>
      <c r="F2660" s="31"/>
      <c r="G2660" s="31"/>
      <c r="H2660" s="31"/>
    </row>
    <row r="2661" spans="3:8" ht="12.75">
      <c r="C2661" s="31"/>
      <c r="D2661" s="31"/>
      <c r="E2661" s="31"/>
      <c r="F2661" s="31"/>
      <c r="G2661" s="31"/>
      <c r="H2661" s="31"/>
    </row>
    <row r="2662" spans="3:8" ht="12.75">
      <c r="C2662" s="31"/>
      <c r="D2662" s="31"/>
      <c r="E2662" s="31"/>
      <c r="F2662" s="31"/>
      <c r="G2662" s="31"/>
      <c r="H2662" s="31"/>
    </row>
    <row r="2663" spans="3:8" ht="12.75">
      <c r="C2663" s="31"/>
      <c r="D2663" s="31"/>
      <c r="E2663" s="31"/>
      <c r="F2663" s="31"/>
      <c r="G2663" s="31"/>
      <c r="H2663" s="31"/>
    </row>
    <row r="2664" spans="3:8" ht="12.75">
      <c r="C2664" s="31"/>
      <c r="D2664" s="31"/>
      <c r="E2664" s="31"/>
      <c r="F2664" s="31"/>
      <c r="G2664" s="31"/>
      <c r="H2664" s="31"/>
    </row>
    <row r="2665" spans="3:8" ht="12.75">
      <c r="C2665" s="31"/>
      <c r="D2665" s="31"/>
      <c r="E2665" s="31"/>
      <c r="F2665" s="31"/>
      <c r="G2665" s="31"/>
      <c r="H2665" s="31"/>
    </row>
    <row r="2666" spans="3:8" ht="12.75">
      <c r="C2666" s="31"/>
      <c r="D2666" s="31"/>
      <c r="E2666" s="31"/>
      <c r="F2666" s="31"/>
      <c r="G2666" s="31"/>
      <c r="H2666" s="31"/>
    </row>
    <row r="2667" spans="3:8" ht="12.75">
      <c r="C2667" s="31"/>
      <c r="D2667" s="31"/>
      <c r="E2667" s="31"/>
      <c r="F2667" s="31"/>
      <c r="G2667" s="31"/>
      <c r="H2667" s="31"/>
    </row>
    <row r="2668" spans="3:8" ht="12.75">
      <c r="C2668" s="31"/>
      <c r="D2668" s="31"/>
      <c r="E2668" s="31"/>
      <c r="F2668" s="31"/>
      <c r="G2668" s="31"/>
      <c r="H2668" s="31"/>
    </row>
    <row r="2669" spans="3:8" ht="12.75">
      <c r="C2669" s="31"/>
      <c r="D2669" s="31"/>
      <c r="E2669" s="31"/>
      <c r="F2669" s="31"/>
      <c r="G2669" s="31"/>
      <c r="H2669" s="31"/>
    </row>
    <row r="2670" spans="3:8" ht="12.75">
      <c r="C2670" s="31"/>
      <c r="D2670" s="31"/>
      <c r="E2670" s="31"/>
      <c r="F2670" s="31"/>
      <c r="G2670" s="31"/>
      <c r="H2670" s="31"/>
    </row>
    <row r="2671" spans="3:8" ht="12.75">
      <c r="C2671" s="31"/>
      <c r="D2671" s="31"/>
      <c r="E2671" s="31"/>
      <c r="F2671" s="31"/>
      <c r="G2671" s="31"/>
      <c r="H2671" s="31"/>
    </row>
    <row r="2672" spans="3:8" ht="12.75">
      <c r="C2672" s="31"/>
      <c r="D2672" s="31"/>
      <c r="E2672" s="31"/>
      <c r="F2672" s="31"/>
      <c r="G2672" s="31"/>
      <c r="H2672" s="31"/>
    </row>
    <row r="2673" spans="3:8" ht="12.75">
      <c r="C2673" s="31"/>
      <c r="D2673" s="31"/>
      <c r="E2673" s="31"/>
      <c r="F2673" s="31"/>
      <c r="G2673" s="31"/>
      <c r="H2673" s="31"/>
    </row>
    <row r="2674" spans="3:8" ht="12.75">
      <c r="C2674" s="31"/>
      <c r="D2674" s="31"/>
      <c r="E2674" s="31"/>
      <c r="F2674" s="31"/>
      <c r="G2674" s="31"/>
      <c r="H2674" s="31"/>
    </row>
    <row r="2675" spans="3:8" ht="12.75">
      <c r="C2675" s="31"/>
      <c r="D2675" s="31"/>
      <c r="E2675" s="31"/>
      <c r="F2675" s="31"/>
      <c r="G2675" s="31"/>
      <c r="H2675" s="31"/>
    </row>
    <row r="2676" spans="3:8" ht="12.75">
      <c r="C2676" s="31"/>
      <c r="D2676" s="31"/>
      <c r="E2676" s="31"/>
      <c r="F2676" s="31"/>
      <c r="G2676" s="31"/>
      <c r="H2676" s="31"/>
    </row>
    <row r="2677" spans="3:8" ht="12.75">
      <c r="C2677" s="31"/>
      <c r="D2677" s="31"/>
      <c r="E2677" s="31"/>
      <c r="F2677" s="31"/>
      <c r="G2677" s="31"/>
      <c r="H2677" s="31"/>
    </row>
    <row r="2678" spans="3:8" ht="12.75">
      <c r="C2678" s="31"/>
      <c r="D2678" s="31"/>
      <c r="E2678" s="31"/>
      <c r="F2678" s="31"/>
      <c r="G2678" s="31"/>
      <c r="H2678" s="31"/>
    </row>
    <row r="2679" spans="3:8" ht="12.75">
      <c r="C2679" s="31"/>
      <c r="D2679" s="31"/>
      <c r="E2679" s="31"/>
      <c r="F2679" s="31"/>
      <c r="G2679" s="31"/>
      <c r="H2679" s="31"/>
    </row>
    <row r="2680" spans="3:8" ht="12.75">
      <c r="C2680" s="31"/>
      <c r="D2680" s="31"/>
      <c r="E2680" s="31"/>
      <c r="F2680" s="31"/>
      <c r="G2680" s="31"/>
      <c r="H2680" s="31"/>
    </row>
    <row r="2681" spans="3:8" ht="12.75">
      <c r="C2681" s="31"/>
      <c r="D2681" s="31"/>
      <c r="E2681" s="31"/>
      <c r="F2681" s="31"/>
      <c r="G2681" s="31"/>
      <c r="H2681" s="31"/>
    </row>
    <row r="2682" spans="3:8" ht="12.75">
      <c r="C2682" s="31"/>
      <c r="D2682" s="31"/>
      <c r="E2682" s="31"/>
      <c r="F2682" s="31"/>
      <c r="G2682" s="31"/>
      <c r="H2682" s="31"/>
    </row>
    <row r="2683" spans="3:8" ht="12.75">
      <c r="C2683" s="31"/>
      <c r="D2683" s="31"/>
      <c r="E2683" s="31"/>
      <c r="F2683" s="31"/>
      <c r="G2683" s="31"/>
      <c r="H2683" s="31"/>
    </row>
    <row r="2684" spans="3:8" ht="12.75">
      <c r="C2684" s="31"/>
      <c r="D2684" s="31"/>
      <c r="E2684" s="31"/>
      <c r="F2684" s="31"/>
      <c r="G2684" s="31"/>
      <c r="H2684" s="31"/>
    </row>
    <row r="2685" spans="3:8" ht="12.75">
      <c r="C2685" s="31"/>
      <c r="D2685" s="31"/>
      <c r="E2685" s="31"/>
      <c r="F2685" s="31"/>
      <c r="G2685" s="31"/>
      <c r="H2685" s="31"/>
    </row>
    <row r="2686" spans="3:8" ht="12.75">
      <c r="C2686" s="31"/>
      <c r="D2686" s="31"/>
      <c r="E2686" s="31"/>
      <c r="F2686" s="31"/>
      <c r="G2686" s="31"/>
      <c r="H2686" s="31"/>
    </row>
    <row r="2687" spans="3:8" ht="12.75">
      <c r="C2687" s="31"/>
      <c r="D2687" s="31"/>
      <c r="E2687" s="31"/>
      <c r="F2687" s="31"/>
      <c r="G2687" s="31"/>
      <c r="H2687" s="31"/>
    </row>
    <row r="2688" spans="3:8" ht="12.75">
      <c r="C2688" s="31"/>
      <c r="D2688" s="31"/>
      <c r="E2688" s="31"/>
      <c r="F2688" s="31"/>
      <c r="G2688" s="31"/>
      <c r="H2688" s="31"/>
    </row>
    <row r="2689" spans="3:8" ht="12.75">
      <c r="C2689" s="31"/>
      <c r="D2689" s="31"/>
      <c r="E2689" s="31"/>
      <c r="F2689" s="31"/>
      <c r="G2689" s="31"/>
      <c r="H2689" s="31"/>
    </row>
    <row r="2690" spans="3:8" ht="12.75">
      <c r="C2690" s="31"/>
      <c r="D2690" s="31"/>
      <c r="E2690" s="31"/>
      <c r="F2690" s="31"/>
      <c r="G2690" s="31"/>
      <c r="H2690" s="31"/>
    </row>
    <row r="2691" spans="3:8" ht="12.75">
      <c r="C2691" s="31"/>
      <c r="D2691" s="31"/>
      <c r="E2691" s="31"/>
      <c r="F2691" s="31"/>
      <c r="G2691" s="31"/>
      <c r="H2691" s="31"/>
    </row>
    <row r="2692" spans="3:8" ht="12.75">
      <c r="C2692" s="31"/>
      <c r="D2692" s="31"/>
      <c r="E2692" s="31"/>
      <c r="F2692" s="31"/>
      <c r="G2692" s="31"/>
      <c r="H2692" s="31"/>
    </row>
    <row r="2693" spans="3:8" ht="12.75">
      <c r="C2693" s="31"/>
      <c r="D2693" s="31"/>
      <c r="E2693" s="31"/>
      <c r="F2693" s="31"/>
      <c r="G2693" s="31"/>
      <c r="H2693" s="31"/>
    </row>
    <row r="2694" spans="3:8" ht="12.75">
      <c r="C2694" s="31"/>
      <c r="D2694" s="31"/>
      <c r="E2694" s="31"/>
      <c r="F2694" s="31"/>
      <c r="G2694" s="31"/>
      <c r="H2694" s="31"/>
    </row>
    <row r="2695" spans="3:8" ht="12.75">
      <c r="C2695" s="31"/>
      <c r="D2695" s="31"/>
      <c r="E2695" s="31"/>
      <c r="F2695" s="31"/>
      <c r="G2695" s="31"/>
      <c r="H2695" s="31"/>
    </row>
    <row r="2696" spans="3:8" ht="12.75">
      <c r="C2696" s="31"/>
      <c r="D2696" s="31"/>
      <c r="E2696" s="31"/>
      <c r="F2696" s="31"/>
      <c r="G2696" s="31"/>
      <c r="H2696" s="31"/>
    </row>
    <row r="2697" spans="3:8" ht="12.75">
      <c r="C2697" s="31"/>
      <c r="D2697" s="31"/>
      <c r="E2697" s="31"/>
      <c r="F2697" s="31"/>
      <c r="G2697" s="31"/>
      <c r="H2697" s="31"/>
    </row>
    <row r="2698" spans="3:8" ht="12.75">
      <c r="C2698" s="31"/>
      <c r="D2698" s="31"/>
      <c r="E2698" s="31"/>
      <c r="F2698" s="31"/>
      <c r="G2698" s="31"/>
      <c r="H2698" s="31"/>
    </row>
    <row r="2699" spans="3:8" ht="12.75">
      <c r="C2699" s="31"/>
      <c r="D2699" s="31"/>
      <c r="E2699" s="31"/>
      <c r="F2699" s="31"/>
      <c r="G2699" s="31"/>
      <c r="H2699" s="31"/>
    </row>
    <row r="2700" spans="3:8" ht="12.75">
      <c r="C2700" s="31"/>
      <c r="D2700" s="31"/>
      <c r="E2700" s="31"/>
      <c r="F2700" s="31"/>
      <c r="G2700" s="31"/>
      <c r="H2700" s="31"/>
    </row>
    <row r="2701" spans="3:8" ht="12.75">
      <c r="C2701" s="31"/>
      <c r="D2701" s="31"/>
      <c r="E2701" s="31"/>
      <c r="F2701" s="31"/>
      <c r="G2701" s="31"/>
      <c r="H2701" s="31"/>
    </row>
    <row r="2702" spans="3:8" ht="12.75">
      <c r="C2702" s="31"/>
      <c r="D2702" s="31"/>
      <c r="E2702" s="31"/>
      <c r="F2702" s="31"/>
      <c r="G2702" s="31"/>
      <c r="H2702" s="31"/>
    </row>
    <row r="2703" spans="3:8" ht="12.75">
      <c r="C2703" s="31"/>
      <c r="D2703" s="31"/>
      <c r="E2703" s="31"/>
      <c r="F2703" s="31"/>
      <c r="G2703" s="31"/>
      <c r="H2703" s="31"/>
    </row>
    <row r="2704" spans="3:8" ht="12.75">
      <c r="C2704" s="31"/>
      <c r="D2704" s="31"/>
      <c r="E2704" s="31"/>
      <c r="F2704" s="31"/>
      <c r="G2704" s="31"/>
      <c r="H2704" s="31"/>
    </row>
    <row r="2705" spans="3:8" ht="12.75">
      <c r="C2705" s="31"/>
      <c r="D2705" s="31"/>
      <c r="E2705" s="31"/>
      <c r="F2705" s="31"/>
      <c r="G2705" s="31"/>
      <c r="H2705" s="31"/>
    </row>
    <row r="2706" spans="3:8" ht="12.75">
      <c r="C2706" s="31"/>
      <c r="D2706" s="31"/>
      <c r="E2706" s="31"/>
      <c r="F2706" s="31"/>
      <c r="G2706" s="31"/>
      <c r="H2706" s="31"/>
    </row>
    <row r="2707" spans="3:8" ht="12.75">
      <c r="C2707" s="31"/>
      <c r="D2707" s="31"/>
      <c r="E2707" s="31"/>
      <c r="F2707" s="31"/>
      <c r="G2707" s="31"/>
      <c r="H2707" s="31"/>
    </row>
    <row r="2708" spans="3:8" ht="12.75">
      <c r="C2708" s="31"/>
      <c r="D2708" s="31"/>
      <c r="E2708" s="31"/>
      <c r="F2708" s="31"/>
      <c r="G2708" s="31"/>
      <c r="H2708" s="31"/>
    </row>
    <row r="2709" spans="3:8" ht="12.75">
      <c r="C2709" s="31"/>
      <c r="D2709" s="31"/>
      <c r="E2709" s="31"/>
      <c r="F2709" s="31"/>
      <c r="G2709" s="31"/>
      <c r="H2709" s="31"/>
    </row>
    <row r="2710" spans="3:8" ht="12.75">
      <c r="C2710" s="31"/>
      <c r="D2710" s="31"/>
      <c r="E2710" s="31"/>
      <c r="F2710" s="31"/>
      <c r="G2710" s="31"/>
      <c r="H2710" s="31"/>
    </row>
    <row r="2711" spans="3:8" ht="12.75">
      <c r="C2711" s="31"/>
      <c r="D2711" s="31"/>
      <c r="E2711" s="31"/>
      <c r="F2711" s="31"/>
      <c r="G2711" s="31"/>
      <c r="H2711" s="31"/>
    </row>
    <row r="2712" spans="3:8" ht="12.75">
      <c r="C2712" s="31"/>
      <c r="D2712" s="31"/>
      <c r="E2712" s="31"/>
      <c r="F2712" s="31"/>
      <c r="G2712" s="31"/>
      <c r="H2712" s="31"/>
    </row>
    <row r="2713" spans="3:8" ht="12.75">
      <c r="C2713" s="31"/>
      <c r="D2713" s="31"/>
      <c r="E2713" s="31"/>
      <c r="F2713" s="31"/>
      <c r="G2713" s="31"/>
      <c r="H2713" s="31"/>
    </row>
    <row r="2714" spans="3:8" ht="12.75">
      <c r="C2714" s="31"/>
      <c r="D2714" s="31"/>
      <c r="E2714" s="31"/>
      <c r="F2714" s="31"/>
      <c r="G2714" s="31"/>
      <c r="H2714" s="31"/>
    </row>
    <row r="2715" spans="3:8" ht="12.75">
      <c r="C2715" s="31"/>
      <c r="D2715" s="31"/>
      <c r="E2715" s="31"/>
      <c r="F2715" s="31"/>
      <c r="G2715" s="31"/>
      <c r="H2715" s="31"/>
    </row>
    <row r="2716" spans="3:8" ht="12.75">
      <c r="C2716" s="31"/>
      <c r="D2716" s="31"/>
      <c r="E2716" s="31"/>
      <c r="F2716" s="31"/>
      <c r="G2716" s="31"/>
      <c r="H2716" s="31"/>
    </row>
    <row r="2717" spans="3:8" ht="12.75">
      <c r="C2717" s="31"/>
      <c r="D2717" s="31"/>
      <c r="E2717" s="31"/>
      <c r="F2717" s="31"/>
      <c r="G2717" s="31"/>
      <c r="H2717" s="31"/>
    </row>
    <row r="2718" spans="3:8" ht="12.75">
      <c r="C2718" s="31"/>
      <c r="D2718" s="31"/>
      <c r="E2718" s="31"/>
      <c r="F2718" s="31"/>
      <c r="G2718" s="31"/>
      <c r="H2718" s="31"/>
    </row>
    <row r="2719" spans="3:8" ht="12.75">
      <c r="C2719" s="31"/>
      <c r="D2719" s="31"/>
      <c r="E2719" s="31"/>
      <c r="F2719" s="31"/>
      <c r="G2719" s="31"/>
      <c r="H2719" s="31"/>
    </row>
    <row r="2720" spans="3:8" ht="12.75">
      <c r="C2720" s="31"/>
      <c r="D2720" s="31"/>
      <c r="E2720" s="31"/>
      <c r="F2720" s="31"/>
      <c r="G2720" s="31"/>
      <c r="H2720" s="31"/>
    </row>
    <row r="2721" spans="3:8" ht="12.75">
      <c r="C2721" s="31"/>
      <c r="D2721" s="31"/>
      <c r="E2721" s="31"/>
      <c r="F2721" s="31"/>
      <c r="G2721" s="31"/>
      <c r="H2721" s="31"/>
    </row>
    <row r="2722" spans="3:8" ht="12.75">
      <c r="C2722" s="31"/>
      <c r="D2722" s="31"/>
      <c r="E2722" s="31"/>
      <c r="F2722" s="31"/>
      <c r="G2722" s="31"/>
      <c r="H2722" s="31"/>
    </row>
    <row r="2723" spans="3:8" ht="12.75">
      <c r="C2723" s="31"/>
      <c r="D2723" s="31"/>
      <c r="E2723" s="31"/>
      <c r="F2723" s="31"/>
      <c r="G2723" s="31"/>
      <c r="H2723" s="31"/>
    </row>
    <row r="2724" spans="3:8" ht="12.75">
      <c r="C2724" s="31"/>
      <c r="D2724" s="31"/>
      <c r="E2724" s="31"/>
      <c r="F2724" s="31"/>
      <c r="G2724" s="31"/>
      <c r="H2724" s="31"/>
    </row>
    <row r="2725" spans="3:8" ht="12.75">
      <c r="C2725" s="31"/>
      <c r="D2725" s="31"/>
      <c r="E2725" s="31"/>
      <c r="F2725" s="31"/>
      <c r="G2725" s="31"/>
      <c r="H2725" s="31"/>
    </row>
    <row r="2726" spans="3:8" ht="12.75">
      <c r="C2726" s="31"/>
      <c r="D2726" s="31"/>
      <c r="E2726" s="31"/>
      <c r="F2726" s="31"/>
      <c r="G2726" s="31"/>
      <c r="H2726" s="31"/>
    </row>
    <row r="2727" spans="3:8" ht="12.75">
      <c r="C2727" s="31"/>
      <c r="D2727" s="31"/>
      <c r="E2727" s="31"/>
      <c r="F2727" s="31"/>
      <c r="G2727" s="31"/>
      <c r="H2727" s="31"/>
    </row>
    <row r="2728" spans="3:8" ht="12.75">
      <c r="C2728" s="31"/>
      <c r="D2728" s="31"/>
      <c r="E2728" s="31"/>
      <c r="F2728" s="31"/>
      <c r="G2728" s="31"/>
      <c r="H2728" s="31"/>
    </row>
    <row r="2729" spans="3:8" ht="12.75">
      <c r="C2729" s="31"/>
      <c r="D2729" s="31"/>
      <c r="E2729" s="31"/>
      <c r="F2729" s="31"/>
      <c r="G2729" s="31"/>
      <c r="H2729" s="31"/>
    </row>
    <row r="2730" spans="3:8" ht="12.75">
      <c r="C2730" s="31"/>
      <c r="D2730" s="31"/>
      <c r="E2730" s="31"/>
      <c r="F2730" s="31"/>
      <c r="G2730" s="31"/>
      <c r="H2730" s="31"/>
    </row>
    <row r="2731" spans="3:8" ht="12.75">
      <c r="C2731" s="31"/>
      <c r="D2731" s="31"/>
      <c r="E2731" s="31"/>
      <c r="F2731" s="31"/>
      <c r="G2731" s="31"/>
      <c r="H2731" s="31"/>
    </row>
    <row r="2732" spans="3:8" ht="12.75">
      <c r="C2732" s="31"/>
      <c r="D2732" s="31"/>
      <c r="E2732" s="31"/>
      <c r="F2732" s="31"/>
      <c r="G2732" s="31"/>
      <c r="H2732" s="31"/>
    </row>
    <row r="2733" spans="3:8" ht="12.75">
      <c r="C2733" s="31"/>
      <c r="D2733" s="31"/>
      <c r="E2733" s="31"/>
      <c r="F2733" s="31"/>
      <c r="G2733" s="31"/>
      <c r="H2733" s="31"/>
    </row>
    <row r="2734" spans="3:8" ht="12.75">
      <c r="C2734" s="31"/>
      <c r="D2734" s="31"/>
      <c r="E2734" s="31"/>
      <c r="F2734" s="31"/>
      <c r="G2734" s="31"/>
      <c r="H2734" s="31"/>
    </row>
    <row r="2735" spans="3:8" ht="12.75">
      <c r="C2735" s="31"/>
      <c r="D2735" s="31"/>
      <c r="E2735" s="31"/>
      <c r="F2735" s="31"/>
      <c r="G2735" s="31"/>
      <c r="H2735" s="31"/>
    </row>
    <row r="2736" spans="3:8" ht="12.75">
      <c r="C2736" s="31"/>
      <c r="D2736" s="31"/>
      <c r="E2736" s="31"/>
      <c r="F2736" s="31"/>
      <c r="G2736" s="31"/>
      <c r="H2736" s="31"/>
    </row>
    <row r="2737" spans="3:8" ht="12.75">
      <c r="C2737" s="31"/>
      <c r="D2737" s="31"/>
      <c r="E2737" s="31"/>
      <c r="F2737" s="31"/>
      <c r="G2737" s="31"/>
      <c r="H2737" s="31"/>
    </row>
    <row r="2738" spans="3:8" ht="12.75">
      <c r="C2738" s="31"/>
      <c r="D2738" s="31"/>
      <c r="E2738" s="31"/>
      <c r="F2738" s="31"/>
      <c r="G2738" s="31"/>
      <c r="H2738" s="31"/>
    </row>
    <row r="2739" spans="3:8" ht="12.75">
      <c r="C2739" s="31"/>
      <c r="D2739" s="31"/>
      <c r="E2739" s="31"/>
      <c r="F2739" s="31"/>
      <c r="G2739" s="31"/>
      <c r="H2739" s="31"/>
    </row>
    <row r="2740" spans="3:8" ht="12.75">
      <c r="C2740" s="31"/>
      <c r="D2740" s="31"/>
      <c r="E2740" s="31"/>
      <c r="F2740" s="31"/>
      <c r="G2740" s="31"/>
      <c r="H2740" s="31"/>
    </row>
    <row r="2741" spans="3:8" ht="12.75">
      <c r="C2741" s="31"/>
      <c r="D2741" s="31"/>
      <c r="E2741" s="31"/>
      <c r="F2741" s="31"/>
      <c r="G2741" s="31"/>
      <c r="H2741" s="31"/>
    </row>
    <row r="2742" spans="3:8" ht="12.75">
      <c r="C2742" s="31"/>
      <c r="D2742" s="31"/>
      <c r="E2742" s="31"/>
      <c r="F2742" s="31"/>
      <c r="G2742" s="31"/>
      <c r="H2742" s="31"/>
    </row>
    <row r="2743" spans="3:8" ht="12.75">
      <c r="C2743" s="31"/>
      <c r="D2743" s="31"/>
      <c r="E2743" s="31"/>
      <c r="F2743" s="31"/>
      <c r="G2743" s="31"/>
      <c r="H2743" s="31"/>
    </row>
    <row r="2744" spans="3:8" ht="12.75">
      <c r="C2744" s="31"/>
      <c r="D2744" s="31"/>
      <c r="E2744" s="31"/>
      <c r="F2744" s="31"/>
      <c r="G2744" s="31"/>
      <c r="H2744" s="31"/>
    </row>
    <row r="2745" spans="3:8" ht="12.75">
      <c r="C2745" s="31"/>
      <c r="D2745" s="31"/>
      <c r="E2745" s="31"/>
      <c r="F2745" s="31"/>
      <c r="G2745" s="31"/>
      <c r="H2745" s="31"/>
    </row>
    <row r="2746" spans="3:8" ht="12.75">
      <c r="C2746" s="31"/>
      <c r="D2746" s="31"/>
      <c r="E2746" s="31"/>
      <c r="F2746" s="31"/>
      <c r="G2746" s="31"/>
      <c r="H2746" s="31"/>
    </row>
    <row r="2747" spans="3:8" ht="12.75">
      <c r="C2747" s="31"/>
      <c r="D2747" s="31"/>
      <c r="E2747" s="31"/>
      <c r="F2747" s="31"/>
      <c r="G2747" s="31"/>
      <c r="H2747" s="31"/>
    </row>
    <row r="2748" spans="3:8" ht="12.75">
      <c r="C2748" s="31"/>
      <c r="D2748" s="31"/>
      <c r="E2748" s="31"/>
      <c r="F2748" s="31"/>
      <c r="G2748" s="31"/>
      <c r="H2748" s="31"/>
    </row>
    <row r="2749" spans="3:8" ht="12.75">
      <c r="C2749" s="31"/>
      <c r="D2749" s="31"/>
      <c r="E2749" s="31"/>
      <c r="F2749" s="31"/>
      <c r="G2749" s="31"/>
      <c r="H2749" s="31"/>
    </row>
    <row r="2750" spans="3:8" ht="12.75">
      <c r="C2750" s="31"/>
      <c r="D2750" s="31"/>
      <c r="E2750" s="31"/>
      <c r="F2750" s="31"/>
      <c r="G2750" s="31"/>
      <c r="H2750" s="31"/>
    </row>
    <row r="2751" spans="3:8" ht="12.75">
      <c r="C2751" s="31"/>
      <c r="D2751" s="31"/>
      <c r="E2751" s="31"/>
      <c r="F2751" s="31"/>
      <c r="G2751" s="31"/>
      <c r="H2751" s="31"/>
    </row>
    <row r="2752" spans="3:8" ht="12.75">
      <c r="C2752" s="31"/>
      <c r="D2752" s="31"/>
      <c r="E2752" s="31"/>
      <c r="F2752" s="31"/>
      <c r="G2752" s="31"/>
      <c r="H2752" s="31"/>
    </row>
    <row r="2753" spans="3:8" ht="12.75">
      <c r="C2753" s="31"/>
      <c r="D2753" s="31"/>
      <c r="E2753" s="31"/>
      <c r="F2753" s="31"/>
      <c r="G2753" s="31"/>
      <c r="H2753" s="31"/>
    </row>
    <row r="2754" spans="3:8" ht="12.75">
      <c r="C2754" s="31"/>
      <c r="D2754" s="31"/>
      <c r="E2754" s="31"/>
      <c r="F2754" s="31"/>
      <c r="G2754" s="31"/>
      <c r="H2754" s="31"/>
    </row>
    <row r="2755" spans="3:8" ht="12.75">
      <c r="C2755" s="31"/>
      <c r="D2755" s="31"/>
      <c r="E2755" s="31"/>
      <c r="F2755" s="31"/>
      <c r="G2755" s="31"/>
      <c r="H2755" s="31"/>
    </row>
    <row r="2756" spans="3:8" ht="12.75">
      <c r="C2756" s="31"/>
      <c r="D2756" s="31"/>
      <c r="E2756" s="31"/>
      <c r="F2756" s="31"/>
      <c r="G2756" s="31"/>
      <c r="H2756" s="31"/>
    </row>
    <row r="2757" spans="3:8" ht="12.75">
      <c r="C2757" s="31"/>
      <c r="D2757" s="31"/>
      <c r="E2757" s="31"/>
      <c r="F2757" s="31"/>
      <c r="G2757" s="31"/>
      <c r="H2757" s="31"/>
    </row>
    <row r="2758" spans="3:8" ht="12.75">
      <c r="C2758" s="31"/>
      <c r="D2758" s="31"/>
      <c r="E2758" s="31"/>
      <c r="F2758" s="31"/>
      <c r="G2758" s="31"/>
      <c r="H2758" s="31"/>
    </row>
    <row r="2759" spans="3:8" ht="12.75">
      <c r="C2759" s="31"/>
      <c r="D2759" s="31"/>
      <c r="E2759" s="31"/>
      <c r="F2759" s="31"/>
      <c r="G2759" s="31"/>
      <c r="H2759" s="31"/>
    </row>
    <row r="2760" spans="3:8" ht="12.75">
      <c r="C2760" s="31"/>
      <c r="D2760" s="31"/>
      <c r="E2760" s="31"/>
      <c r="F2760" s="31"/>
      <c r="G2760" s="31"/>
      <c r="H2760" s="31"/>
    </row>
    <row r="2761" spans="3:8" ht="12.75">
      <c r="C2761" s="31"/>
      <c r="D2761" s="31"/>
      <c r="E2761" s="31"/>
      <c r="F2761" s="31"/>
      <c r="G2761" s="31"/>
      <c r="H2761" s="31"/>
    </row>
    <row r="2762" spans="3:8" ht="12.75">
      <c r="C2762" s="31"/>
      <c r="D2762" s="31"/>
      <c r="E2762" s="31"/>
      <c r="F2762" s="31"/>
      <c r="G2762" s="31"/>
      <c r="H2762" s="31"/>
    </row>
    <row r="2763" spans="3:8" ht="12.75">
      <c r="C2763" s="31"/>
      <c r="D2763" s="31"/>
      <c r="E2763" s="31"/>
      <c r="F2763" s="31"/>
      <c r="G2763" s="31"/>
      <c r="H2763" s="31"/>
    </row>
    <row r="2764" spans="3:8" ht="12.75">
      <c r="C2764" s="31"/>
      <c r="D2764" s="31"/>
      <c r="E2764" s="31"/>
      <c r="F2764" s="31"/>
      <c r="G2764" s="31"/>
      <c r="H2764" s="31"/>
    </row>
    <row r="2765" spans="3:8" ht="12.75">
      <c r="C2765" s="31"/>
      <c r="D2765" s="31"/>
      <c r="E2765" s="31"/>
      <c r="F2765" s="31"/>
      <c r="G2765" s="31"/>
      <c r="H2765" s="31"/>
    </row>
    <row r="2766" spans="3:8" ht="12.75">
      <c r="C2766" s="31"/>
      <c r="D2766" s="31"/>
      <c r="E2766" s="31"/>
      <c r="F2766" s="31"/>
      <c r="G2766" s="31"/>
      <c r="H2766" s="31"/>
    </row>
    <row r="2767" spans="3:8" ht="12.75">
      <c r="C2767" s="31"/>
      <c r="D2767" s="31"/>
      <c r="E2767" s="31"/>
      <c r="F2767" s="31"/>
      <c r="G2767" s="31"/>
      <c r="H2767" s="31"/>
    </row>
    <row r="2768" spans="3:8" ht="12.75">
      <c r="C2768" s="31"/>
      <c r="D2768" s="31"/>
      <c r="E2768" s="31"/>
      <c r="F2768" s="31"/>
      <c r="G2768" s="31"/>
      <c r="H2768" s="31"/>
    </row>
    <row r="2769" spans="3:8" ht="12.75">
      <c r="C2769" s="31"/>
      <c r="D2769" s="31"/>
      <c r="E2769" s="31"/>
      <c r="F2769" s="31"/>
      <c r="G2769" s="31"/>
      <c r="H2769" s="31"/>
    </row>
    <row r="2770" spans="3:8" ht="12.75">
      <c r="C2770" s="31"/>
      <c r="D2770" s="31"/>
      <c r="E2770" s="31"/>
      <c r="F2770" s="31"/>
      <c r="G2770" s="31"/>
      <c r="H2770" s="31"/>
    </row>
    <row r="2771" spans="3:8" ht="12.75">
      <c r="C2771" s="31"/>
      <c r="D2771" s="31"/>
      <c r="E2771" s="31"/>
      <c r="F2771" s="31"/>
      <c r="G2771" s="31"/>
      <c r="H2771" s="31"/>
    </row>
    <row r="2772" spans="3:8" ht="12.75">
      <c r="C2772" s="31"/>
      <c r="D2772" s="31"/>
      <c r="E2772" s="31"/>
      <c r="F2772" s="31"/>
      <c r="G2772" s="31"/>
      <c r="H2772" s="31"/>
    </row>
    <row r="2773" spans="3:8" ht="12.75">
      <c r="C2773" s="31"/>
      <c r="D2773" s="31"/>
      <c r="E2773" s="31"/>
      <c r="F2773" s="31"/>
      <c r="G2773" s="31"/>
      <c r="H2773" s="31"/>
    </row>
    <row r="2774" spans="3:8" ht="12.75">
      <c r="C2774" s="31"/>
      <c r="D2774" s="31"/>
      <c r="E2774" s="31"/>
      <c r="F2774" s="31"/>
      <c r="G2774" s="31"/>
      <c r="H2774" s="31"/>
    </row>
    <row r="2775" spans="3:8" ht="12.75">
      <c r="C2775" s="31"/>
      <c r="D2775" s="31"/>
      <c r="E2775" s="31"/>
      <c r="F2775" s="31"/>
      <c r="G2775" s="31"/>
      <c r="H2775" s="31"/>
    </row>
    <row r="2776" spans="3:8" ht="12.75">
      <c r="C2776" s="31"/>
      <c r="D2776" s="31"/>
      <c r="E2776" s="31"/>
      <c r="F2776" s="31"/>
      <c r="G2776" s="31"/>
      <c r="H2776" s="31"/>
    </row>
    <row r="2777" spans="3:8" ht="12.75">
      <c r="C2777" s="31"/>
      <c r="D2777" s="31"/>
      <c r="E2777" s="31"/>
      <c r="F2777" s="31"/>
      <c r="G2777" s="31"/>
      <c r="H2777" s="31"/>
    </row>
    <row r="2778" spans="3:8" ht="12.75">
      <c r="C2778" s="31"/>
      <c r="D2778" s="31"/>
      <c r="E2778" s="31"/>
      <c r="F2778" s="31"/>
      <c r="G2778" s="31"/>
      <c r="H2778" s="31"/>
    </row>
    <row r="2779" spans="3:8" ht="12.75">
      <c r="C2779" s="31"/>
      <c r="D2779" s="31"/>
      <c r="E2779" s="31"/>
      <c r="F2779" s="31"/>
      <c r="G2779" s="31"/>
      <c r="H2779" s="31"/>
    </row>
    <row r="2780" spans="3:8" ht="12.75">
      <c r="C2780" s="31"/>
      <c r="D2780" s="31"/>
      <c r="E2780" s="31"/>
      <c r="F2780" s="31"/>
      <c r="G2780" s="31"/>
      <c r="H2780" s="31"/>
    </row>
    <row r="2781" spans="3:8" ht="12.75">
      <c r="C2781" s="31"/>
      <c r="D2781" s="31"/>
      <c r="E2781" s="31"/>
      <c r="F2781" s="31"/>
      <c r="G2781" s="31"/>
      <c r="H2781" s="31"/>
    </row>
    <row r="2782" spans="3:8" ht="12.75">
      <c r="C2782" s="31"/>
      <c r="D2782" s="31"/>
      <c r="E2782" s="31"/>
      <c r="F2782" s="31"/>
      <c r="G2782" s="31"/>
      <c r="H2782" s="31"/>
    </row>
    <row r="2783" spans="3:8" ht="12.75">
      <c r="C2783" s="31"/>
      <c r="D2783" s="31"/>
      <c r="E2783" s="31"/>
      <c r="F2783" s="31"/>
      <c r="G2783" s="31"/>
      <c r="H2783" s="31"/>
    </row>
    <row r="2784" spans="3:8" ht="12.75">
      <c r="C2784" s="31"/>
      <c r="D2784" s="31"/>
      <c r="E2784" s="31"/>
      <c r="F2784" s="31"/>
      <c r="G2784" s="31"/>
      <c r="H2784" s="31"/>
    </row>
    <row r="2785" spans="3:8" ht="12.75">
      <c r="C2785" s="31"/>
      <c r="D2785" s="31"/>
      <c r="E2785" s="31"/>
      <c r="F2785" s="31"/>
      <c r="G2785" s="31"/>
      <c r="H2785" s="31"/>
    </row>
    <row r="2786" spans="3:8" ht="12.75">
      <c r="C2786" s="31"/>
      <c r="D2786" s="31"/>
      <c r="E2786" s="31"/>
      <c r="F2786" s="31"/>
      <c r="G2786" s="31"/>
      <c r="H2786" s="31"/>
    </row>
    <row r="2787" spans="3:8" ht="12.75">
      <c r="C2787" s="31"/>
      <c r="D2787" s="31"/>
      <c r="E2787" s="31"/>
      <c r="F2787" s="31"/>
      <c r="G2787" s="31"/>
      <c r="H2787" s="31"/>
    </row>
    <row r="2788" spans="3:8" ht="12.75">
      <c r="C2788" s="31"/>
      <c r="D2788" s="31"/>
      <c r="E2788" s="31"/>
      <c r="F2788" s="31"/>
      <c r="G2788" s="31"/>
      <c r="H2788" s="31"/>
    </row>
    <row r="2789" spans="3:8" ht="12.75">
      <c r="C2789" s="31"/>
      <c r="D2789" s="31"/>
      <c r="E2789" s="31"/>
      <c r="F2789" s="31"/>
      <c r="G2789" s="31"/>
      <c r="H2789" s="31"/>
    </row>
    <row r="2790" spans="3:8" ht="12.75">
      <c r="C2790" s="31"/>
      <c r="D2790" s="31"/>
      <c r="E2790" s="31"/>
      <c r="F2790" s="31"/>
      <c r="G2790" s="31"/>
      <c r="H2790" s="31"/>
    </row>
    <row r="2791" spans="3:8" ht="12.75">
      <c r="C2791" s="31"/>
      <c r="D2791" s="31"/>
      <c r="E2791" s="31"/>
      <c r="F2791" s="31"/>
      <c r="G2791" s="31"/>
      <c r="H2791" s="31"/>
    </row>
    <row r="2792" spans="3:8" ht="12.75">
      <c r="C2792" s="31"/>
      <c r="D2792" s="31"/>
      <c r="E2792" s="31"/>
      <c r="F2792" s="31"/>
      <c r="G2792" s="31"/>
      <c r="H2792" s="31"/>
    </row>
    <row r="2793" spans="3:8" ht="12.75">
      <c r="C2793" s="31"/>
      <c r="D2793" s="31"/>
      <c r="E2793" s="31"/>
      <c r="F2793" s="31"/>
      <c r="G2793" s="31"/>
      <c r="H2793" s="31"/>
    </row>
    <row r="2794" spans="3:8" ht="12.75">
      <c r="C2794" s="31"/>
      <c r="D2794" s="31"/>
      <c r="E2794" s="31"/>
      <c r="F2794" s="31"/>
      <c r="G2794" s="31"/>
      <c r="H2794" s="31"/>
    </row>
    <row r="2795" spans="3:8" ht="12.75">
      <c r="C2795" s="31"/>
      <c r="D2795" s="31"/>
      <c r="E2795" s="31"/>
      <c r="F2795" s="31"/>
      <c r="G2795" s="31"/>
      <c r="H2795" s="31"/>
    </row>
    <row r="2796" spans="3:8" ht="12.75">
      <c r="C2796" s="31"/>
      <c r="D2796" s="31"/>
      <c r="E2796" s="31"/>
      <c r="F2796" s="31"/>
      <c r="G2796" s="31"/>
      <c r="H2796" s="31"/>
    </row>
    <row r="2797" spans="3:8" ht="12.75">
      <c r="C2797" s="31"/>
      <c r="D2797" s="31"/>
      <c r="E2797" s="31"/>
      <c r="F2797" s="31"/>
      <c r="G2797" s="31"/>
      <c r="H2797" s="31"/>
    </row>
    <row r="2798" spans="3:8" ht="12.75">
      <c r="C2798" s="31"/>
      <c r="D2798" s="31"/>
      <c r="E2798" s="31"/>
      <c r="F2798" s="31"/>
      <c r="G2798" s="31"/>
      <c r="H2798" s="31"/>
    </row>
    <row r="2799" spans="3:8" ht="12.75">
      <c r="C2799" s="31"/>
      <c r="D2799" s="31"/>
      <c r="E2799" s="31"/>
      <c r="F2799" s="31"/>
      <c r="G2799" s="31"/>
      <c r="H2799" s="31"/>
    </row>
    <row r="2800" spans="3:8" ht="12.75">
      <c r="C2800" s="31"/>
      <c r="D2800" s="31"/>
      <c r="E2800" s="31"/>
      <c r="F2800" s="31"/>
      <c r="G2800" s="31"/>
      <c r="H2800" s="31"/>
    </row>
    <row r="2801" spans="3:8" ht="12.75">
      <c r="C2801" s="31"/>
      <c r="D2801" s="31"/>
      <c r="E2801" s="31"/>
      <c r="F2801" s="31"/>
      <c r="G2801" s="31"/>
      <c r="H2801" s="31"/>
    </row>
    <row r="2802" spans="3:8" ht="12.75">
      <c r="C2802" s="31"/>
      <c r="D2802" s="31"/>
      <c r="E2802" s="31"/>
      <c r="F2802" s="31"/>
      <c r="G2802" s="31"/>
      <c r="H2802" s="31"/>
    </row>
    <row r="2803" spans="3:8" ht="12.75">
      <c r="C2803" s="31"/>
      <c r="D2803" s="31"/>
      <c r="E2803" s="31"/>
      <c r="F2803" s="31"/>
      <c r="G2803" s="31"/>
      <c r="H2803" s="31"/>
    </row>
    <row r="2804" spans="3:8" ht="12.75">
      <c r="C2804" s="31"/>
      <c r="D2804" s="31"/>
      <c r="E2804" s="31"/>
      <c r="F2804" s="31"/>
      <c r="G2804" s="31"/>
      <c r="H2804" s="31"/>
    </row>
    <row r="2805" spans="3:8" ht="12.75">
      <c r="C2805" s="31"/>
      <c r="D2805" s="31"/>
      <c r="E2805" s="31"/>
      <c r="F2805" s="31"/>
      <c r="G2805" s="31"/>
      <c r="H2805" s="31"/>
    </row>
    <row r="2806" spans="3:8" ht="12.75">
      <c r="C2806" s="31"/>
      <c r="D2806" s="31"/>
      <c r="E2806" s="31"/>
      <c r="F2806" s="31"/>
      <c r="G2806" s="31"/>
      <c r="H2806" s="31"/>
    </row>
    <row r="2807" spans="3:8" ht="12.75">
      <c r="C2807" s="31"/>
      <c r="D2807" s="31"/>
      <c r="E2807" s="31"/>
      <c r="F2807" s="31"/>
      <c r="G2807" s="31"/>
      <c r="H2807" s="31"/>
    </row>
    <row r="2808" spans="3:8" ht="12.75">
      <c r="C2808" s="31"/>
      <c r="D2808" s="31"/>
      <c r="E2808" s="31"/>
      <c r="F2808" s="31"/>
      <c r="G2808" s="31"/>
      <c r="H2808" s="31"/>
    </row>
    <row r="2809" spans="3:8" ht="12.75">
      <c r="C2809" s="31"/>
      <c r="D2809" s="31"/>
      <c r="E2809" s="31"/>
      <c r="F2809" s="31"/>
      <c r="G2809" s="31"/>
      <c r="H2809" s="31"/>
    </row>
    <row r="2810" spans="3:8" ht="12.75">
      <c r="C2810" s="31"/>
      <c r="D2810" s="31"/>
      <c r="E2810" s="31"/>
      <c r="F2810" s="31"/>
      <c r="G2810" s="31"/>
      <c r="H2810" s="31"/>
    </row>
    <row r="2811" spans="3:8" ht="12.75">
      <c r="C2811" s="31"/>
      <c r="D2811" s="31"/>
      <c r="E2811" s="31"/>
      <c r="F2811" s="31"/>
      <c r="G2811" s="31"/>
      <c r="H2811" s="31"/>
    </row>
    <row r="2812" spans="3:8" ht="12.75">
      <c r="C2812" s="31"/>
      <c r="D2812" s="31"/>
      <c r="E2812" s="31"/>
      <c r="F2812" s="31"/>
      <c r="G2812" s="31"/>
      <c r="H2812" s="31"/>
    </row>
    <row r="2813" spans="3:8" ht="12.75">
      <c r="C2813" s="31"/>
      <c r="D2813" s="31"/>
      <c r="E2813" s="31"/>
      <c r="F2813" s="31"/>
      <c r="G2813" s="31"/>
      <c r="H2813" s="31"/>
    </row>
    <row r="2814" spans="3:8" ht="12.75">
      <c r="C2814" s="31"/>
      <c r="D2814" s="31"/>
      <c r="E2814" s="31"/>
      <c r="F2814" s="31"/>
      <c r="G2814" s="31"/>
      <c r="H2814" s="31"/>
    </row>
    <row r="2815" spans="3:8" ht="12.75">
      <c r="C2815" s="31"/>
      <c r="D2815" s="31"/>
      <c r="E2815" s="31"/>
      <c r="F2815" s="31"/>
      <c r="G2815" s="31"/>
      <c r="H2815" s="31"/>
    </row>
    <row r="2816" spans="3:8" ht="12.75">
      <c r="C2816" s="31"/>
      <c r="D2816" s="31"/>
      <c r="E2816" s="31"/>
      <c r="F2816" s="31"/>
      <c r="G2816" s="31"/>
      <c r="H2816" s="31"/>
    </row>
    <row r="2817" spans="3:8" ht="12.75">
      <c r="C2817" s="31"/>
      <c r="D2817" s="31"/>
      <c r="E2817" s="31"/>
      <c r="F2817" s="31"/>
      <c r="G2817" s="31"/>
      <c r="H2817" s="31"/>
    </row>
    <row r="2818" spans="3:8" ht="12.75">
      <c r="C2818" s="31"/>
      <c r="D2818" s="31"/>
      <c r="E2818" s="31"/>
      <c r="F2818" s="31"/>
      <c r="G2818" s="31"/>
      <c r="H2818" s="31"/>
    </row>
    <row r="2819" spans="3:8" ht="12.75">
      <c r="C2819" s="31"/>
      <c r="D2819" s="31"/>
      <c r="E2819" s="31"/>
      <c r="F2819" s="31"/>
      <c r="G2819" s="31"/>
      <c r="H2819" s="31"/>
    </row>
    <row r="2820" spans="3:8" ht="12.75">
      <c r="C2820" s="31"/>
      <c r="D2820" s="31"/>
      <c r="E2820" s="31"/>
      <c r="F2820" s="31"/>
      <c r="G2820" s="31"/>
      <c r="H2820" s="31"/>
    </row>
    <row r="2821" spans="3:8" ht="12.75">
      <c r="C2821" s="31"/>
      <c r="D2821" s="31"/>
      <c r="E2821" s="31"/>
      <c r="F2821" s="31"/>
      <c r="G2821" s="31"/>
      <c r="H2821" s="31"/>
    </row>
    <row r="2822" spans="3:8" ht="12.75">
      <c r="C2822" s="31"/>
      <c r="D2822" s="31"/>
      <c r="E2822" s="31"/>
      <c r="F2822" s="31"/>
      <c r="G2822" s="31"/>
      <c r="H2822" s="31"/>
    </row>
    <row r="2823" spans="3:8" ht="12.75">
      <c r="C2823" s="31"/>
      <c r="D2823" s="31"/>
      <c r="E2823" s="31"/>
      <c r="F2823" s="31"/>
      <c r="G2823" s="31"/>
      <c r="H2823" s="31"/>
    </row>
    <row r="2824" spans="3:8" ht="12.75">
      <c r="C2824" s="31"/>
      <c r="D2824" s="31"/>
      <c r="E2824" s="31"/>
      <c r="F2824" s="31"/>
      <c r="G2824" s="31"/>
      <c r="H2824" s="31"/>
    </row>
    <row r="2825" spans="3:8" ht="12.75">
      <c r="C2825" s="31"/>
      <c r="D2825" s="31"/>
      <c r="E2825" s="31"/>
      <c r="F2825" s="31"/>
      <c r="G2825" s="31"/>
      <c r="H2825" s="31"/>
    </row>
    <row r="2826" spans="3:8" ht="12.75">
      <c r="C2826" s="31"/>
      <c r="D2826" s="31"/>
      <c r="E2826" s="31"/>
      <c r="F2826" s="31"/>
      <c r="G2826" s="31"/>
      <c r="H2826" s="31"/>
    </row>
    <row r="2827" spans="3:8" ht="12.75">
      <c r="C2827" s="31"/>
      <c r="D2827" s="31"/>
      <c r="E2827" s="31"/>
      <c r="F2827" s="31"/>
      <c r="G2827" s="31"/>
      <c r="H2827" s="31"/>
    </row>
    <row r="2828" spans="3:8" ht="12.75">
      <c r="C2828" s="31"/>
      <c r="D2828" s="31"/>
      <c r="E2828" s="31"/>
      <c r="F2828" s="31"/>
      <c r="G2828" s="31"/>
      <c r="H2828" s="31"/>
    </row>
    <row r="2829" spans="3:8" ht="12.75">
      <c r="C2829" s="31"/>
      <c r="D2829" s="31"/>
      <c r="E2829" s="31"/>
      <c r="F2829" s="31"/>
      <c r="G2829" s="31"/>
      <c r="H2829" s="31"/>
    </row>
    <row r="2830" spans="3:8" ht="12.75">
      <c r="C2830" s="31"/>
      <c r="D2830" s="31"/>
      <c r="E2830" s="31"/>
      <c r="F2830" s="31"/>
      <c r="G2830" s="31"/>
      <c r="H2830" s="31"/>
    </row>
    <row r="2831" spans="3:8" ht="12.75">
      <c r="C2831" s="31"/>
      <c r="D2831" s="31"/>
      <c r="E2831" s="31"/>
      <c r="F2831" s="31"/>
      <c r="G2831" s="31"/>
      <c r="H2831" s="31"/>
    </row>
    <row r="2832" spans="3:8" ht="12.75">
      <c r="C2832" s="31"/>
      <c r="D2832" s="31"/>
      <c r="E2832" s="31"/>
      <c r="F2832" s="31"/>
      <c r="G2832" s="31"/>
      <c r="H2832" s="31"/>
    </row>
    <row r="2833" spans="3:8" ht="12.75">
      <c r="C2833" s="31"/>
      <c r="D2833" s="31"/>
      <c r="E2833" s="31"/>
      <c r="F2833" s="31"/>
      <c r="G2833" s="31"/>
      <c r="H2833" s="31"/>
    </row>
    <row r="2834" spans="3:8" ht="12.75">
      <c r="C2834" s="31"/>
      <c r="D2834" s="31"/>
      <c r="E2834" s="31"/>
      <c r="F2834" s="31"/>
      <c r="G2834" s="31"/>
      <c r="H2834" s="31"/>
    </row>
    <row r="2835" spans="3:8" ht="12.75">
      <c r="C2835" s="31"/>
      <c r="D2835" s="31"/>
      <c r="E2835" s="31"/>
      <c r="F2835" s="31"/>
      <c r="G2835" s="31"/>
      <c r="H2835" s="31"/>
    </row>
    <row r="2836" spans="3:8" ht="12.75">
      <c r="C2836" s="31"/>
      <c r="D2836" s="31"/>
      <c r="E2836" s="31"/>
      <c r="F2836" s="31"/>
      <c r="G2836" s="31"/>
      <c r="H2836" s="31"/>
    </row>
    <row r="2837" spans="3:8" ht="12.75">
      <c r="C2837" s="31"/>
      <c r="D2837" s="31"/>
      <c r="E2837" s="31"/>
      <c r="F2837" s="31"/>
      <c r="G2837" s="31"/>
      <c r="H2837" s="31"/>
    </row>
    <row r="2838" spans="3:8" ht="12.75">
      <c r="C2838" s="31"/>
      <c r="D2838" s="31"/>
      <c r="E2838" s="31"/>
      <c r="F2838" s="31"/>
      <c r="G2838" s="31"/>
      <c r="H2838" s="31"/>
    </row>
    <row r="2839" spans="3:8" ht="12.75">
      <c r="C2839" s="31"/>
      <c r="D2839" s="31"/>
      <c r="E2839" s="31"/>
      <c r="F2839" s="31"/>
      <c r="G2839" s="31"/>
      <c r="H2839" s="31"/>
    </row>
    <row r="2840" spans="3:8" ht="12.75">
      <c r="C2840" s="31"/>
      <c r="D2840" s="31"/>
      <c r="E2840" s="31"/>
      <c r="F2840" s="31"/>
      <c r="G2840" s="31"/>
      <c r="H2840" s="31"/>
    </row>
    <row r="2841" spans="3:8" ht="12.75">
      <c r="C2841" s="31"/>
      <c r="D2841" s="31"/>
      <c r="E2841" s="31"/>
      <c r="F2841" s="31"/>
      <c r="G2841" s="31"/>
      <c r="H2841" s="31"/>
    </row>
    <row r="2842" spans="3:8" ht="12.75">
      <c r="C2842" s="31"/>
      <c r="D2842" s="31"/>
      <c r="E2842" s="31"/>
      <c r="F2842" s="31"/>
      <c r="G2842" s="31"/>
      <c r="H2842" s="31"/>
    </row>
    <row r="2843" spans="3:8" ht="12.75">
      <c r="C2843" s="31"/>
      <c r="D2843" s="31"/>
      <c r="E2843" s="31"/>
      <c r="F2843" s="31"/>
      <c r="G2843" s="31"/>
      <c r="H2843" s="31"/>
    </row>
    <row r="2844" spans="3:8" ht="12.75">
      <c r="C2844" s="31"/>
      <c r="D2844" s="31"/>
      <c r="E2844" s="31"/>
      <c r="F2844" s="31"/>
      <c r="G2844" s="31"/>
      <c r="H2844" s="31"/>
    </row>
    <row r="2845" spans="3:8" ht="12.75">
      <c r="C2845" s="31"/>
      <c r="D2845" s="31"/>
      <c r="E2845" s="31"/>
      <c r="F2845" s="31"/>
      <c r="G2845" s="31"/>
      <c r="H2845" s="31"/>
    </row>
    <row r="2846" spans="3:8" ht="12.75">
      <c r="C2846" s="31"/>
      <c r="D2846" s="31"/>
      <c r="E2846" s="31"/>
      <c r="F2846" s="31"/>
      <c r="G2846" s="31"/>
      <c r="H2846" s="31"/>
    </row>
    <row r="2847" spans="3:8" ht="12.75">
      <c r="C2847" s="31"/>
      <c r="D2847" s="31"/>
      <c r="E2847" s="31"/>
      <c r="F2847" s="31"/>
      <c r="G2847" s="31"/>
      <c r="H2847" s="31"/>
    </row>
    <row r="2848" spans="3:8" ht="12.75">
      <c r="C2848" s="31"/>
      <c r="D2848" s="31"/>
      <c r="E2848" s="31"/>
      <c r="F2848" s="31"/>
      <c r="G2848" s="31"/>
      <c r="H2848" s="31"/>
    </row>
    <row r="2849" spans="3:8" ht="12.75">
      <c r="C2849" s="31"/>
      <c r="D2849" s="31"/>
      <c r="E2849" s="31"/>
      <c r="F2849" s="31"/>
      <c r="G2849" s="31"/>
      <c r="H2849" s="31"/>
    </row>
    <row r="2850" spans="3:8" ht="12.75">
      <c r="C2850" s="31"/>
      <c r="D2850" s="31"/>
      <c r="E2850" s="31"/>
      <c r="F2850" s="31"/>
      <c r="G2850" s="31"/>
      <c r="H2850" s="31"/>
    </row>
    <row r="2851" spans="3:8" ht="12.75">
      <c r="C2851" s="31"/>
      <c r="D2851" s="31"/>
      <c r="E2851" s="31"/>
      <c r="F2851" s="31"/>
      <c r="G2851" s="31"/>
      <c r="H2851" s="31"/>
    </row>
    <row r="2852" spans="3:8" ht="12.75">
      <c r="C2852" s="31"/>
      <c r="D2852" s="31"/>
      <c r="E2852" s="31"/>
      <c r="F2852" s="31"/>
      <c r="G2852" s="31"/>
      <c r="H2852" s="31"/>
    </row>
  </sheetData>
  <sheetProtection/>
  <mergeCells count="16">
    <mergeCell ref="B700:C700"/>
    <mergeCell ref="M4:M6"/>
    <mergeCell ref="D5:D7"/>
    <mergeCell ref="E5:F5"/>
    <mergeCell ref="G5:G7"/>
    <mergeCell ref="I5:I6"/>
    <mergeCell ref="J5:K5"/>
    <mergeCell ref="E6:E7"/>
    <mergeCell ref="F6:F7"/>
    <mergeCell ref="B2:K2"/>
    <mergeCell ref="A4:A7"/>
    <mergeCell ref="B4:B7"/>
    <mergeCell ref="C4:C7"/>
    <mergeCell ref="D4:G4"/>
    <mergeCell ref="H4:H6"/>
    <mergeCell ref="I4:K4"/>
  </mergeCells>
  <printOptions/>
  <pageMargins left="0.75" right="0.75" top="1" bottom="1" header="0.5" footer="0.5"/>
  <pageSetup horizontalDpi="600" verticalDpi="600" orientation="landscape" paperSize="9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50"/>
  <sheetViews>
    <sheetView tabSelected="1" view="pageBreakPreview" zoomScaleNormal="95" zoomScaleSheetLayoutView="100" zoomScalePageLayoutView="0" workbookViewId="0" topLeftCell="A1">
      <selection activeCell="C6" sqref="C6:I8"/>
    </sheetView>
  </sheetViews>
  <sheetFormatPr defaultColWidth="9.140625" defaultRowHeight="12.75"/>
  <cols>
    <col min="1" max="1" width="14.140625" style="0" customWidth="1"/>
    <col min="2" max="2" width="6.421875" style="2" customWidth="1"/>
    <col min="3" max="3" width="51.7109375" style="8" customWidth="1"/>
    <col min="4" max="4" width="9.8515625" style="15" hidden="1" customWidth="1"/>
    <col min="5" max="5" width="17.421875" style="0" hidden="1" customWidth="1"/>
    <col min="6" max="6" width="11.140625" style="0" hidden="1" customWidth="1"/>
    <col min="7" max="7" width="12.28125" style="0" hidden="1" customWidth="1"/>
    <col min="8" max="8" width="10.7109375" style="0" hidden="1" customWidth="1"/>
    <col min="9" max="9" width="16.57421875" style="31" customWidth="1"/>
  </cols>
  <sheetData>
    <row r="2" ht="12.75">
      <c r="I2" s="31" t="s">
        <v>761</v>
      </c>
    </row>
    <row r="3" spans="3:9" ht="12.75">
      <c r="C3" s="140" t="s">
        <v>774</v>
      </c>
      <c r="D3" s="140"/>
      <c r="E3" s="140"/>
      <c r="F3" s="140"/>
      <c r="G3" s="140"/>
      <c r="H3" s="140"/>
      <c r="I3" s="140"/>
    </row>
    <row r="4" spans="3:9" ht="12.75">
      <c r="C4" s="140" t="s">
        <v>792</v>
      </c>
      <c r="D4" s="140"/>
      <c r="E4" s="140"/>
      <c r="F4" s="140"/>
      <c r="G4" s="140"/>
      <c r="H4" s="140"/>
      <c r="I4" s="140"/>
    </row>
    <row r="5" spans="3:9" ht="12.75">
      <c r="C5" s="47"/>
      <c r="D5" s="47"/>
      <c r="E5" s="47"/>
      <c r="F5" s="47"/>
      <c r="G5" s="47"/>
      <c r="H5" s="47"/>
      <c r="I5" s="47"/>
    </row>
    <row r="6" spans="3:9" ht="12.75" customHeight="1">
      <c r="C6" s="141" t="s">
        <v>793</v>
      </c>
      <c r="D6" s="141"/>
      <c r="E6" s="141"/>
      <c r="F6" s="141"/>
      <c r="G6" s="141"/>
      <c r="H6" s="141"/>
      <c r="I6" s="141"/>
    </row>
    <row r="7" spans="3:9" ht="12.75" customHeight="1">
      <c r="C7" s="141"/>
      <c r="D7" s="141"/>
      <c r="E7" s="141"/>
      <c r="F7" s="141"/>
      <c r="G7" s="141"/>
      <c r="H7" s="141"/>
      <c r="I7" s="141"/>
    </row>
    <row r="8" spans="3:9" ht="38.25" customHeight="1">
      <c r="C8" s="141"/>
      <c r="D8" s="141"/>
      <c r="E8" s="141"/>
      <c r="F8" s="141"/>
      <c r="G8" s="141"/>
      <c r="H8" s="141"/>
      <c r="I8" s="141"/>
    </row>
    <row r="9" spans="3:9" ht="16.5" customHeight="1">
      <c r="C9" s="46" t="s">
        <v>794</v>
      </c>
      <c r="D9" s="46"/>
      <c r="E9" s="46"/>
      <c r="F9" s="46"/>
      <c r="G9" s="46"/>
      <c r="H9" s="46"/>
      <c r="I9" s="46"/>
    </row>
    <row r="10" ht="12.75">
      <c r="D10" s="31"/>
    </row>
    <row r="11" spans="2:9" ht="25.5" customHeight="1">
      <c r="B11" s="13" t="s">
        <v>7</v>
      </c>
      <c r="C11" s="11" t="s">
        <v>0</v>
      </c>
      <c r="D11" s="43" t="s">
        <v>1</v>
      </c>
      <c r="E11" s="44" t="s">
        <v>6</v>
      </c>
      <c r="F11" s="44"/>
      <c r="G11" s="44"/>
      <c r="H11" s="44"/>
      <c r="I11" s="45" t="s">
        <v>760</v>
      </c>
    </row>
    <row r="12" spans="2:9" s="2" customFormat="1" ht="13.5" hidden="1" thickBot="1">
      <c r="B12" s="37">
        <v>1</v>
      </c>
      <c r="C12" s="38">
        <v>2</v>
      </c>
      <c r="D12" s="39">
        <v>3</v>
      </c>
      <c r="E12" s="40">
        <v>4</v>
      </c>
      <c r="F12" s="40">
        <v>5</v>
      </c>
      <c r="G12" s="40">
        <v>6</v>
      </c>
      <c r="H12" s="40">
        <v>7</v>
      </c>
      <c r="I12" s="41">
        <v>8</v>
      </c>
    </row>
    <row r="13" spans="2:9" ht="12.75">
      <c r="B13" s="4" t="s">
        <v>398</v>
      </c>
      <c r="C13" s="7" t="s">
        <v>9</v>
      </c>
      <c r="D13" s="17"/>
      <c r="E13" s="4"/>
      <c r="F13" s="4"/>
      <c r="G13" s="4"/>
      <c r="H13" s="4"/>
      <c r="I13" s="63"/>
    </row>
    <row r="14" spans="2:9" ht="12.75">
      <c r="B14" s="42">
        <v>1</v>
      </c>
      <c r="C14" s="9" t="s">
        <v>10</v>
      </c>
      <c r="D14" s="18">
        <v>133</v>
      </c>
      <c r="E14" s="10">
        <f aca="true" t="shared" si="0" ref="E14:E34">D14*55%</f>
        <v>73.15</v>
      </c>
      <c r="F14" s="10">
        <f aca="true" t="shared" si="1" ref="F14:F34">E14/1.262</f>
        <v>57.9635499207607</v>
      </c>
      <c r="G14" s="10">
        <f aca="true" t="shared" si="2" ref="G14:G34">E14-F14</f>
        <v>15.186450079239307</v>
      </c>
      <c r="H14" s="10">
        <f aca="true" t="shared" si="3" ref="H14:H34">D14-E14</f>
        <v>59.849999999999994</v>
      </c>
      <c r="I14" s="89">
        <v>180</v>
      </c>
    </row>
    <row r="15" spans="2:9" ht="12.75">
      <c r="B15" s="42">
        <f aca="true" t="shared" si="4" ref="B15:B34">B14+1</f>
        <v>2</v>
      </c>
      <c r="C15" s="9" t="s">
        <v>11</v>
      </c>
      <c r="D15" s="18">
        <v>163</v>
      </c>
      <c r="E15" s="10">
        <f t="shared" si="0"/>
        <v>89.65</v>
      </c>
      <c r="F15" s="10">
        <f t="shared" si="1"/>
        <v>71.03803486529318</v>
      </c>
      <c r="G15" s="10">
        <f t="shared" si="2"/>
        <v>18.61196513470682</v>
      </c>
      <c r="H15" s="10">
        <f t="shared" si="3"/>
        <v>73.35</v>
      </c>
      <c r="I15" s="89">
        <v>220</v>
      </c>
    </row>
    <row r="16" spans="2:9" ht="12.75">
      <c r="B16" s="42">
        <f t="shared" si="4"/>
        <v>3</v>
      </c>
      <c r="C16" s="9" t="s">
        <v>12</v>
      </c>
      <c r="D16" s="18">
        <v>46</v>
      </c>
      <c r="E16" s="10">
        <f t="shared" si="0"/>
        <v>25.3</v>
      </c>
      <c r="F16" s="10">
        <f t="shared" si="1"/>
        <v>20.04754358161648</v>
      </c>
      <c r="G16" s="10">
        <f t="shared" si="2"/>
        <v>5.25245641838352</v>
      </c>
      <c r="H16" s="10">
        <f t="shared" si="3"/>
        <v>20.7</v>
      </c>
      <c r="I16" s="89">
        <v>62</v>
      </c>
    </row>
    <row r="17" spans="2:9" ht="15" customHeight="1">
      <c r="B17" s="42">
        <f t="shared" si="4"/>
        <v>4</v>
      </c>
      <c r="C17" s="9" t="s">
        <v>13</v>
      </c>
      <c r="D17" s="18">
        <v>595</v>
      </c>
      <c r="E17" s="10">
        <f t="shared" si="0"/>
        <v>327.25</v>
      </c>
      <c r="F17" s="10">
        <f t="shared" si="1"/>
        <v>259.310618066561</v>
      </c>
      <c r="G17" s="10">
        <f t="shared" si="2"/>
        <v>67.939381933439</v>
      </c>
      <c r="H17" s="10">
        <f t="shared" si="3"/>
        <v>267.75</v>
      </c>
      <c r="I17" s="89">
        <v>805</v>
      </c>
    </row>
    <row r="18" spans="2:9" ht="12.75">
      <c r="B18" s="42">
        <f t="shared" si="4"/>
        <v>5</v>
      </c>
      <c r="C18" s="22" t="s">
        <v>467</v>
      </c>
      <c r="D18" s="18">
        <v>580</v>
      </c>
      <c r="E18" s="10">
        <f t="shared" si="0"/>
        <v>319</v>
      </c>
      <c r="F18" s="10">
        <f t="shared" si="1"/>
        <v>252.77337559429478</v>
      </c>
      <c r="G18" s="10">
        <f t="shared" si="2"/>
        <v>66.22662440570522</v>
      </c>
      <c r="H18" s="10">
        <f t="shared" si="3"/>
        <v>261</v>
      </c>
      <c r="I18" s="89">
        <v>784</v>
      </c>
    </row>
    <row r="19" spans="2:9" ht="12.75">
      <c r="B19" s="42">
        <f t="shared" si="4"/>
        <v>6</v>
      </c>
      <c r="C19" s="9" t="s">
        <v>14</v>
      </c>
      <c r="D19" s="18">
        <v>567</v>
      </c>
      <c r="E19" s="10">
        <f t="shared" si="0"/>
        <v>311.85</v>
      </c>
      <c r="F19" s="10">
        <f t="shared" si="1"/>
        <v>247.10776545166405</v>
      </c>
      <c r="G19" s="10">
        <f t="shared" si="2"/>
        <v>64.74223454833597</v>
      </c>
      <c r="H19" s="10">
        <f t="shared" si="3"/>
        <v>255.14999999999998</v>
      </c>
      <c r="I19" s="89">
        <v>767</v>
      </c>
    </row>
    <row r="20" spans="2:9" ht="25.5">
      <c r="B20" s="42">
        <f t="shared" si="4"/>
        <v>7</v>
      </c>
      <c r="C20" s="9" t="s">
        <v>15</v>
      </c>
      <c r="D20" s="18">
        <v>659</v>
      </c>
      <c r="E20" s="10">
        <f t="shared" si="0"/>
        <v>362.45000000000005</v>
      </c>
      <c r="F20" s="10">
        <f t="shared" si="1"/>
        <v>287.20285261489704</v>
      </c>
      <c r="G20" s="10">
        <f t="shared" si="2"/>
        <v>75.247147385103</v>
      </c>
      <c r="H20" s="10">
        <f t="shared" si="3"/>
        <v>296.54999999999995</v>
      </c>
      <c r="I20" s="89">
        <v>891</v>
      </c>
    </row>
    <row r="21" spans="2:9" ht="12.75">
      <c r="B21" s="42">
        <f t="shared" si="4"/>
        <v>8</v>
      </c>
      <c r="C21" s="9" t="s">
        <v>16</v>
      </c>
      <c r="D21" s="18">
        <v>334</v>
      </c>
      <c r="E21" s="10">
        <f t="shared" si="0"/>
        <v>183.70000000000002</v>
      </c>
      <c r="F21" s="10">
        <f t="shared" si="1"/>
        <v>145.56259904912838</v>
      </c>
      <c r="G21" s="10">
        <f t="shared" si="2"/>
        <v>38.13740095087164</v>
      </c>
      <c r="H21" s="10">
        <f t="shared" si="3"/>
        <v>150.29999999999998</v>
      </c>
      <c r="I21" s="89">
        <v>452</v>
      </c>
    </row>
    <row r="22" spans="2:9" ht="12.75">
      <c r="B22" s="42">
        <f t="shared" si="4"/>
        <v>9</v>
      </c>
      <c r="C22" s="9" t="s">
        <v>17</v>
      </c>
      <c r="D22" s="18">
        <v>136</v>
      </c>
      <c r="E22" s="10">
        <f t="shared" si="0"/>
        <v>74.80000000000001</v>
      </c>
      <c r="F22" s="10">
        <f t="shared" si="1"/>
        <v>59.27099841521395</v>
      </c>
      <c r="G22" s="10">
        <f t="shared" si="2"/>
        <v>15.529001584786059</v>
      </c>
      <c r="H22" s="10">
        <f t="shared" si="3"/>
        <v>61.19999999999999</v>
      </c>
      <c r="I22" s="89">
        <v>184</v>
      </c>
    </row>
    <row r="23" spans="2:9" ht="12.75">
      <c r="B23" s="42">
        <f t="shared" si="4"/>
        <v>10</v>
      </c>
      <c r="C23" s="9" t="s">
        <v>468</v>
      </c>
      <c r="D23" s="18">
        <v>377</v>
      </c>
      <c r="E23" s="10">
        <f t="shared" si="0"/>
        <v>207.35000000000002</v>
      </c>
      <c r="F23" s="10">
        <f t="shared" si="1"/>
        <v>164.30269413629162</v>
      </c>
      <c r="G23" s="10">
        <f t="shared" si="2"/>
        <v>43.0473058637084</v>
      </c>
      <c r="H23" s="10">
        <f t="shared" si="3"/>
        <v>169.64999999999998</v>
      </c>
      <c r="I23" s="89">
        <v>510</v>
      </c>
    </row>
    <row r="24" spans="2:9" ht="12.75">
      <c r="B24" s="42">
        <f t="shared" si="4"/>
        <v>11</v>
      </c>
      <c r="C24" s="9" t="s">
        <v>469</v>
      </c>
      <c r="D24" s="18">
        <v>390</v>
      </c>
      <c r="E24" s="10">
        <f t="shared" si="0"/>
        <v>214.50000000000003</v>
      </c>
      <c r="F24" s="10">
        <f t="shared" si="1"/>
        <v>169.96830427892237</v>
      </c>
      <c r="G24" s="10">
        <f t="shared" si="2"/>
        <v>44.531695721077654</v>
      </c>
      <c r="H24" s="10">
        <f t="shared" si="3"/>
        <v>175.49999999999997</v>
      </c>
      <c r="I24" s="89">
        <v>527</v>
      </c>
    </row>
    <row r="25" spans="2:9" ht="12.75">
      <c r="B25" s="42">
        <f t="shared" si="4"/>
        <v>12</v>
      </c>
      <c r="C25" s="9" t="s">
        <v>18</v>
      </c>
      <c r="D25" s="18">
        <v>226</v>
      </c>
      <c r="E25" s="10">
        <f t="shared" si="0"/>
        <v>124.30000000000001</v>
      </c>
      <c r="F25" s="10">
        <f t="shared" si="1"/>
        <v>98.49445324881142</v>
      </c>
      <c r="G25" s="10">
        <f t="shared" si="2"/>
        <v>25.805546751188587</v>
      </c>
      <c r="H25" s="10">
        <f t="shared" si="3"/>
        <v>101.69999999999999</v>
      </c>
      <c r="I25" s="89">
        <v>306</v>
      </c>
    </row>
    <row r="26" spans="2:9" ht="12.75">
      <c r="B26" s="42">
        <f t="shared" si="4"/>
        <v>13</v>
      </c>
      <c r="C26" s="9" t="s">
        <v>19</v>
      </c>
      <c r="D26" s="18">
        <v>240</v>
      </c>
      <c r="E26" s="10">
        <f t="shared" si="0"/>
        <v>132</v>
      </c>
      <c r="F26" s="10">
        <f t="shared" si="1"/>
        <v>104.5958795562599</v>
      </c>
      <c r="G26" s="10">
        <f t="shared" si="2"/>
        <v>27.404120443740098</v>
      </c>
      <c r="H26" s="10">
        <f t="shared" si="3"/>
        <v>108</v>
      </c>
      <c r="I26" s="89">
        <v>325</v>
      </c>
    </row>
    <row r="27" spans="2:9" ht="12.75">
      <c r="B27" s="42">
        <f t="shared" si="4"/>
        <v>14</v>
      </c>
      <c r="C27" s="9" t="s">
        <v>20</v>
      </c>
      <c r="D27" s="18">
        <v>323</v>
      </c>
      <c r="E27" s="10">
        <f t="shared" si="0"/>
        <v>177.65</v>
      </c>
      <c r="F27" s="10">
        <f t="shared" si="1"/>
        <v>140.76862123613313</v>
      </c>
      <c r="G27" s="10">
        <f t="shared" si="2"/>
        <v>36.88137876386688</v>
      </c>
      <c r="H27" s="10">
        <f t="shared" si="3"/>
        <v>145.35</v>
      </c>
      <c r="I27" s="89">
        <v>437</v>
      </c>
    </row>
    <row r="28" spans="2:9" ht="12.75">
      <c r="B28" s="42">
        <f t="shared" si="4"/>
        <v>15</v>
      </c>
      <c r="C28" s="9" t="s">
        <v>21</v>
      </c>
      <c r="D28" s="18">
        <v>333</v>
      </c>
      <c r="E28" s="10">
        <f t="shared" si="0"/>
        <v>183.15</v>
      </c>
      <c r="F28" s="10">
        <f t="shared" si="1"/>
        <v>145.12678288431061</v>
      </c>
      <c r="G28" s="10">
        <f t="shared" si="2"/>
        <v>38.02321711568939</v>
      </c>
      <c r="H28" s="10">
        <f t="shared" si="3"/>
        <v>149.85</v>
      </c>
      <c r="I28" s="89">
        <v>450</v>
      </c>
    </row>
    <row r="29" spans="2:9" ht="12.75">
      <c r="B29" s="42">
        <f t="shared" si="4"/>
        <v>16</v>
      </c>
      <c r="C29" s="9" t="s">
        <v>22</v>
      </c>
      <c r="D29" s="18">
        <v>131</v>
      </c>
      <c r="E29" s="10">
        <f t="shared" si="0"/>
        <v>72.05000000000001</v>
      </c>
      <c r="F29" s="10">
        <f t="shared" si="1"/>
        <v>57.09191759112521</v>
      </c>
      <c r="G29" s="10">
        <f t="shared" si="2"/>
        <v>14.958082408874802</v>
      </c>
      <c r="H29" s="10">
        <f t="shared" si="3"/>
        <v>58.94999999999999</v>
      </c>
      <c r="I29" s="89">
        <v>177</v>
      </c>
    </row>
    <row r="30" spans="2:9" ht="12.75">
      <c r="B30" s="42">
        <f>B29+1</f>
        <v>17</v>
      </c>
      <c r="C30" s="9" t="s">
        <v>24</v>
      </c>
      <c r="D30" s="18">
        <v>251</v>
      </c>
      <c r="E30" s="10">
        <f t="shared" si="0"/>
        <v>138.05</v>
      </c>
      <c r="F30" s="10">
        <f t="shared" si="1"/>
        <v>109.38985736925515</v>
      </c>
      <c r="G30" s="10">
        <f t="shared" si="2"/>
        <v>28.660142630744858</v>
      </c>
      <c r="H30" s="10">
        <f t="shared" si="3"/>
        <v>112.94999999999999</v>
      </c>
      <c r="I30" s="89">
        <v>339</v>
      </c>
    </row>
    <row r="31" spans="2:9" ht="12.75">
      <c r="B31" s="42">
        <f>B30+1</f>
        <v>18</v>
      </c>
      <c r="C31" s="9" t="s">
        <v>27</v>
      </c>
      <c r="D31" s="18">
        <v>200</v>
      </c>
      <c r="E31" s="10">
        <f t="shared" si="0"/>
        <v>110.00000000000001</v>
      </c>
      <c r="F31" s="10">
        <f t="shared" si="1"/>
        <v>87.16323296354993</v>
      </c>
      <c r="G31" s="10">
        <f t="shared" si="2"/>
        <v>22.836767036450084</v>
      </c>
      <c r="H31" s="10">
        <f t="shared" si="3"/>
        <v>89.99999999999999</v>
      </c>
      <c r="I31" s="89">
        <v>270</v>
      </c>
    </row>
    <row r="32" spans="2:9" ht="12.75">
      <c r="B32" s="42">
        <f t="shared" si="4"/>
        <v>19</v>
      </c>
      <c r="C32" s="9" t="s">
        <v>28</v>
      </c>
      <c r="D32" s="18">
        <v>333</v>
      </c>
      <c r="E32" s="10">
        <f t="shared" si="0"/>
        <v>183.15</v>
      </c>
      <c r="F32" s="10">
        <f t="shared" si="1"/>
        <v>145.12678288431061</v>
      </c>
      <c r="G32" s="10">
        <f t="shared" si="2"/>
        <v>38.02321711568939</v>
      </c>
      <c r="H32" s="10">
        <f t="shared" si="3"/>
        <v>149.85</v>
      </c>
      <c r="I32" s="89">
        <v>450</v>
      </c>
    </row>
    <row r="33" spans="2:9" ht="12.75">
      <c r="B33" s="42">
        <f t="shared" si="4"/>
        <v>20</v>
      </c>
      <c r="C33" s="9" t="s">
        <v>29</v>
      </c>
      <c r="D33" s="18">
        <v>266</v>
      </c>
      <c r="E33" s="10">
        <f t="shared" si="0"/>
        <v>146.3</v>
      </c>
      <c r="F33" s="10">
        <f t="shared" si="1"/>
        <v>115.9270998415214</v>
      </c>
      <c r="G33" s="10">
        <f t="shared" si="2"/>
        <v>30.372900158478615</v>
      </c>
      <c r="H33" s="10">
        <f t="shared" si="3"/>
        <v>119.69999999999999</v>
      </c>
      <c r="I33" s="89">
        <v>360</v>
      </c>
    </row>
    <row r="34" spans="2:9" ht="26.25" customHeight="1">
      <c r="B34" s="42">
        <f t="shared" si="4"/>
        <v>21</v>
      </c>
      <c r="C34" s="9" t="s">
        <v>30</v>
      </c>
      <c r="D34" s="18">
        <v>263</v>
      </c>
      <c r="E34" s="10">
        <f t="shared" si="0"/>
        <v>144.65</v>
      </c>
      <c r="F34" s="10">
        <f t="shared" si="1"/>
        <v>114.61965134706814</v>
      </c>
      <c r="G34" s="10">
        <f t="shared" si="2"/>
        <v>30.030348652931863</v>
      </c>
      <c r="H34" s="10">
        <f t="shared" si="3"/>
        <v>118.35</v>
      </c>
      <c r="I34" s="89">
        <v>356</v>
      </c>
    </row>
    <row r="35" spans="2:9" ht="12.75">
      <c r="B35" s="42" t="s">
        <v>398</v>
      </c>
      <c r="C35" s="11" t="s">
        <v>34</v>
      </c>
      <c r="D35" s="18"/>
      <c r="E35" s="10"/>
      <c r="F35" s="10"/>
      <c r="G35" s="10"/>
      <c r="H35" s="10"/>
      <c r="I35" s="89"/>
    </row>
    <row r="36" spans="2:9" ht="25.5">
      <c r="B36" s="42">
        <v>1</v>
      </c>
      <c r="C36" s="9" t="s">
        <v>35</v>
      </c>
      <c r="D36" s="18">
        <v>133</v>
      </c>
      <c r="E36" s="10">
        <f aca="true" t="shared" si="5" ref="E36:E42">D36*55%</f>
        <v>73.15</v>
      </c>
      <c r="F36" s="10">
        <f aca="true" t="shared" si="6" ref="F36:F42">E36/1.262</f>
        <v>57.9635499207607</v>
      </c>
      <c r="G36" s="10">
        <f aca="true" t="shared" si="7" ref="G36:G42">E36-F36</f>
        <v>15.186450079239307</v>
      </c>
      <c r="H36" s="10">
        <f aca="true" t="shared" si="8" ref="H36:H42">D36-E36</f>
        <v>59.849999999999994</v>
      </c>
      <c r="I36" s="89">
        <v>180</v>
      </c>
    </row>
    <row r="37" spans="2:9" ht="25.5">
      <c r="B37" s="42">
        <f aca="true" t="shared" si="9" ref="B37:B42">B36+1</f>
        <v>2</v>
      </c>
      <c r="C37" s="9" t="s">
        <v>36</v>
      </c>
      <c r="D37" s="18">
        <v>159</v>
      </c>
      <c r="E37" s="10">
        <f t="shared" si="5"/>
        <v>87.45</v>
      </c>
      <c r="F37" s="10">
        <f t="shared" si="6"/>
        <v>69.29477020602219</v>
      </c>
      <c r="G37" s="10">
        <f t="shared" si="7"/>
        <v>18.15522979397781</v>
      </c>
      <c r="H37" s="10">
        <f t="shared" si="8"/>
        <v>71.55</v>
      </c>
      <c r="I37" s="89">
        <v>215</v>
      </c>
    </row>
    <row r="38" spans="2:9" ht="12.75">
      <c r="B38" s="42">
        <f t="shared" si="9"/>
        <v>3</v>
      </c>
      <c r="C38" s="9" t="s">
        <v>17</v>
      </c>
      <c r="D38" s="18">
        <v>158</v>
      </c>
      <c r="E38" s="10">
        <f t="shared" si="5"/>
        <v>86.9</v>
      </c>
      <c r="F38" s="10">
        <f t="shared" si="6"/>
        <v>68.85895404120444</v>
      </c>
      <c r="G38" s="10">
        <f t="shared" si="7"/>
        <v>18.041045958795564</v>
      </c>
      <c r="H38" s="10">
        <f t="shared" si="8"/>
        <v>71.1</v>
      </c>
      <c r="I38" s="89">
        <v>214</v>
      </c>
    </row>
    <row r="39" spans="2:9" ht="12.75">
      <c r="B39" s="42">
        <v>4</v>
      </c>
      <c r="C39" s="9" t="s">
        <v>37</v>
      </c>
      <c r="D39" s="18">
        <v>131</v>
      </c>
      <c r="E39" s="10">
        <f t="shared" si="5"/>
        <v>72.05000000000001</v>
      </c>
      <c r="F39" s="10">
        <f t="shared" si="6"/>
        <v>57.09191759112521</v>
      </c>
      <c r="G39" s="10">
        <f t="shared" si="7"/>
        <v>14.958082408874802</v>
      </c>
      <c r="H39" s="10">
        <f t="shared" si="8"/>
        <v>58.94999999999999</v>
      </c>
      <c r="I39" s="89">
        <v>177</v>
      </c>
    </row>
    <row r="40" spans="2:9" ht="25.5">
      <c r="B40" s="42">
        <v>5</v>
      </c>
      <c r="C40" s="9" t="s">
        <v>470</v>
      </c>
      <c r="D40" s="18">
        <v>136</v>
      </c>
      <c r="E40" s="10">
        <f t="shared" si="5"/>
        <v>74.80000000000001</v>
      </c>
      <c r="F40" s="10">
        <f t="shared" si="6"/>
        <v>59.27099841521395</v>
      </c>
      <c r="G40" s="10">
        <f t="shared" si="7"/>
        <v>15.529001584786059</v>
      </c>
      <c r="H40" s="10">
        <f t="shared" si="8"/>
        <v>61.19999999999999</v>
      </c>
      <c r="I40" s="89">
        <v>184</v>
      </c>
    </row>
    <row r="41" spans="2:9" ht="12.75">
      <c r="B41" s="42">
        <f t="shared" si="9"/>
        <v>6</v>
      </c>
      <c r="C41" s="9" t="s">
        <v>40</v>
      </c>
      <c r="D41" s="18">
        <v>206</v>
      </c>
      <c r="E41" s="10">
        <f t="shared" si="5"/>
        <v>113.30000000000001</v>
      </c>
      <c r="F41" s="10">
        <f t="shared" si="6"/>
        <v>89.77812995245642</v>
      </c>
      <c r="G41" s="10">
        <f t="shared" si="7"/>
        <v>23.521870047543587</v>
      </c>
      <c r="H41" s="10">
        <f t="shared" si="8"/>
        <v>92.69999999999999</v>
      </c>
      <c r="I41" s="89">
        <v>279</v>
      </c>
    </row>
    <row r="42" spans="2:9" ht="12.75">
      <c r="B42" s="42">
        <f t="shared" si="9"/>
        <v>7</v>
      </c>
      <c r="C42" s="9" t="s">
        <v>29</v>
      </c>
      <c r="D42" s="18">
        <v>630</v>
      </c>
      <c r="E42" s="10">
        <f t="shared" si="5"/>
        <v>346.5</v>
      </c>
      <c r="F42" s="10">
        <f t="shared" si="6"/>
        <v>274.56418383518223</v>
      </c>
      <c r="G42" s="10">
        <f t="shared" si="7"/>
        <v>71.93581616481777</v>
      </c>
      <c r="H42" s="10">
        <f t="shared" si="8"/>
        <v>283.5</v>
      </c>
      <c r="I42" s="89">
        <v>852</v>
      </c>
    </row>
    <row r="43" spans="2:9" ht="12.75">
      <c r="B43" s="42" t="s">
        <v>398</v>
      </c>
      <c r="C43" s="11" t="s">
        <v>757</v>
      </c>
      <c r="D43" s="18"/>
      <c r="E43" s="10"/>
      <c r="F43" s="10"/>
      <c r="G43" s="10"/>
      <c r="H43" s="10"/>
      <c r="I43" s="89"/>
    </row>
    <row r="44" spans="2:9" ht="25.5">
      <c r="B44" s="42">
        <v>1</v>
      </c>
      <c r="C44" s="9" t="s">
        <v>35</v>
      </c>
      <c r="D44" s="18">
        <v>114</v>
      </c>
      <c r="E44" s="10">
        <f aca="true" t="shared" si="10" ref="E44:E69">D44*55%</f>
        <v>62.7</v>
      </c>
      <c r="F44" s="10">
        <f aca="true" t="shared" si="11" ref="F44:F69">E44/1.262</f>
        <v>49.68304278922346</v>
      </c>
      <c r="G44" s="10">
        <f aca="true" t="shared" si="12" ref="G44:G69">E44-F44</f>
        <v>13.016957210776546</v>
      </c>
      <c r="H44" s="10">
        <f aca="true" t="shared" si="13" ref="H44:H69">D44-E44</f>
        <v>51.3</v>
      </c>
      <c r="I44" s="89">
        <v>154</v>
      </c>
    </row>
    <row r="45" spans="2:9" ht="25.5">
      <c r="B45" s="42">
        <f aca="true" t="shared" si="14" ref="B45:B69">B44+1</f>
        <v>2</v>
      </c>
      <c r="C45" s="9" t="s">
        <v>36</v>
      </c>
      <c r="D45" s="18">
        <v>143</v>
      </c>
      <c r="E45" s="10">
        <f t="shared" si="10"/>
        <v>78.65</v>
      </c>
      <c r="F45" s="10">
        <f t="shared" si="11"/>
        <v>62.3217115689382</v>
      </c>
      <c r="G45" s="10">
        <f t="shared" si="12"/>
        <v>16.328288431061807</v>
      </c>
      <c r="H45" s="10">
        <f t="shared" si="13"/>
        <v>64.35</v>
      </c>
      <c r="I45" s="89">
        <v>193</v>
      </c>
    </row>
    <row r="46" spans="2:9" ht="12.75">
      <c r="B46" s="42">
        <f t="shared" si="14"/>
        <v>3</v>
      </c>
      <c r="C46" s="9" t="s">
        <v>12</v>
      </c>
      <c r="D46" s="18">
        <v>40</v>
      </c>
      <c r="E46" s="10">
        <f t="shared" si="10"/>
        <v>22</v>
      </c>
      <c r="F46" s="10">
        <f t="shared" si="11"/>
        <v>17.432646592709983</v>
      </c>
      <c r="G46" s="10">
        <f t="shared" si="12"/>
        <v>4.5673534072900175</v>
      </c>
      <c r="H46" s="10">
        <f t="shared" si="13"/>
        <v>18</v>
      </c>
      <c r="I46" s="89">
        <v>54</v>
      </c>
    </row>
    <row r="47" spans="2:9" ht="12.75">
      <c r="B47" s="42">
        <f t="shared" si="14"/>
        <v>4</v>
      </c>
      <c r="C47" s="9" t="s">
        <v>41</v>
      </c>
      <c r="D47" s="18">
        <v>41</v>
      </c>
      <c r="E47" s="10">
        <f t="shared" si="10"/>
        <v>22.55</v>
      </c>
      <c r="F47" s="10">
        <f t="shared" si="11"/>
        <v>17.868462757527734</v>
      </c>
      <c r="G47" s="10">
        <f t="shared" si="12"/>
        <v>4.681537242472267</v>
      </c>
      <c r="H47" s="10">
        <f t="shared" si="13"/>
        <v>18.45</v>
      </c>
      <c r="I47" s="89">
        <v>55</v>
      </c>
    </row>
    <row r="48" spans="2:9" ht="12.75">
      <c r="B48" s="42">
        <f t="shared" si="14"/>
        <v>5</v>
      </c>
      <c r="C48" s="9" t="s">
        <v>42</v>
      </c>
      <c r="D48" s="18">
        <v>36</v>
      </c>
      <c r="E48" s="10">
        <f t="shared" si="10"/>
        <v>19.8</v>
      </c>
      <c r="F48" s="10">
        <f t="shared" si="11"/>
        <v>15.689381933438986</v>
      </c>
      <c r="G48" s="10">
        <f t="shared" si="12"/>
        <v>4.110618066561015</v>
      </c>
      <c r="H48" s="10">
        <f t="shared" si="13"/>
        <v>16.2</v>
      </c>
      <c r="I48" s="89">
        <v>49</v>
      </c>
    </row>
    <row r="49" spans="2:9" ht="12.75">
      <c r="B49" s="42">
        <f t="shared" si="14"/>
        <v>6</v>
      </c>
      <c r="C49" s="9" t="s">
        <v>43</v>
      </c>
      <c r="D49" s="18">
        <v>67</v>
      </c>
      <c r="E49" s="10">
        <f t="shared" si="10"/>
        <v>36.85</v>
      </c>
      <c r="F49" s="10">
        <f t="shared" si="11"/>
        <v>29.199683042789225</v>
      </c>
      <c r="G49" s="10">
        <f t="shared" si="12"/>
        <v>7.6503169572107765</v>
      </c>
      <c r="H49" s="10">
        <f t="shared" si="13"/>
        <v>30.15</v>
      </c>
      <c r="I49" s="89">
        <v>91</v>
      </c>
    </row>
    <row r="50" spans="2:9" ht="12.75">
      <c r="B50" s="42">
        <f t="shared" si="14"/>
        <v>7</v>
      </c>
      <c r="C50" s="9" t="s">
        <v>44</v>
      </c>
      <c r="D50" s="18">
        <v>30</v>
      </c>
      <c r="E50" s="10">
        <f t="shared" si="10"/>
        <v>16.5</v>
      </c>
      <c r="F50" s="10">
        <f t="shared" si="11"/>
        <v>13.074484944532488</v>
      </c>
      <c r="G50" s="10">
        <f t="shared" si="12"/>
        <v>3.4255150554675122</v>
      </c>
      <c r="H50" s="10">
        <f t="shared" si="13"/>
        <v>13.5</v>
      </c>
      <c r="I50" s="89">
        <v>41</v>
      </c>
    </row>
    <row r="51" spans="2:9" ht="12.75">
      <c r="B51" s="48">
        <v>8</v>
      </c>
      <c r="C51" s="9" t="s">
        <v>369</v>
      </c>
      <c r="D51" s="19">
        <v>67</v>
      </c>
      <c r="E51" s="10">
        <f t="shared" si="10"/>
        <v>36.85</v>
      </c>
      <c r="F51" s="10">
        <f t="shared" si="11"/>
        <v>29.199683042789225</v>
      </c>
      <c r="G51" s="10">
        <f t="shared" si="12"/>
        <v>7.6503169572107765</v>
      </c>
      <c r="H51" s="10">
        <f t="shared" si="13"/>
        <v>30.15</v>
      </c>
      <c r="I51" s="89">
        <v>91</v>
      </c>
    </row>
    <row r="52" spans="2:9" ht="12.75">
      <c r="B52" s="48">
        <f t="shared" si="14"/>
        <v>9</v>
      </c>
      <c r="C52" s="9" t="s">
        <v>45</v>
      </c>
      <c r="D52" s="19">
        <v>40</v>
      </c>
      <c r="E52" s="10">
        <f t="shared" si="10"/>
        <v>22</v>
      </c>
      <c r="F52" s="10">
        <f t="shared" si="11"/>
        <v>17.432646592709983</v>
      </c>
      <c r="G52" s="10">
        <f t="shared" si="12"/>
        <v>4.5673534072900175</v>
      </c>
      <c r="H52" s="10">
        <f t="shared" si="13"/>
        <v>18</v>
      </c>
      <c r="I52" s="89">
        <v>54</v>
      </c>
    </row>
    <row r="53" spans="2:9" ht="12.75">
      <c r="B53" s="48">
        <f t="shared" si="14"/>
        <v>10</v>
      </c>
      <c r="C53" s="9" t="s">
        <v>46</v>
      </c>
      <c r="D53" s="19">
        <v>72</v>
      </c>
      <c r="E53" s="10">
        <f t="shared" si="10"/>
        <v>39.6</v>
      </c>
      <c r="F53" s="10">
        <f t="shared" si="11"/>
        <v>31.37876386687797</v>
      </c>
      <c r="G53" s="10">
        <f t="shared" si="12"/>
        <v>8.22123613312203</v>
      </c>
      <c r="H53" s="10">
        <f t="shared" si="13"/>
        <v>32.4</v>
      </c>
      <c r="I53" s="89">
        <v>97</v>
      </c>
    </row>
    <row r="54" spans="2:9" ht="12.75">
      <c r="B54" s="48">
        <f t="shared" si="14"/>
        <v>11</v>
      </c>
      <c r="C54" s="9" t="s">
        <v>370</v>
      </c>
      <c r="D54" s="19">
        <v>29</v>
      </c>
      <c r="E54" s="10">
        <f t="shared" si="10"/>
        <v>15.950000000000001</v>
      </c>
      <c r="F54" s="10">
        <f t="shared" si="11"/>
        <v>12.63866877971474</v>
      </c>
      <c r="G54" s="10">
        <f t="shared" si="12"/>
        <v>3.311331220285261</v>
      </c>
      <c r="H54" s="10">
        <f t="shared" si="13"/>
        <v>13.049999999999999</v>
      </c>
      <c r="I54" s="89">
        <v>39</v>
      </c>
    </row>
    <row r="55" spans="2:9" ht="12.75">
      <c r="B55" s="48">
        <f t="shared" si="14"/>
        <v>12</v>
      </c>
      <c r="C55" s="9" t="s">
        <v>47</v>
      </c>
      <c r="D55" s="19">
        <v>132</v>
      </c>
      <c r="E55" s="10">
        <f t="shared" si="10"/>
        <v>72.60000000000001</v>
      </c>
      <c r="F55" s="10">
        <f t="shared" si="11"/>
        <v>57.527733755942954</v>
      </c>
      <c r="G55" s="10">
        <f t="shared" si="12"/>
        <v>15.072266244057055</v>
      </c>
      <c r="H55" s="10">
        <f t="shared" si="13"/>
        <v>59.39999999999999</v>
      </c>
      <c r="I55" s="89">
        <v>179</v>
      </c>
    </row>
    <row r="56" spans="2:9" ht="12.75">
      <c r="B56" s="48">
        <f t="shared" si="14"/>
        <v>13</v>
      </c>
      <c r="C56" s="9" t="s">
        <v>48</v>
      </c>
      <c r="D56" s="19">
        <v>40</v>
      </c>
      <c r="E56" s="10">
        <f t="shared" si="10"/>
        <v>22</v>
      </c>
      <c r="F56" s="10">
        <f t="shared" si="11"/>
        <v>17.432646592709983</v>
      </c>
      <c r="G56" s="10">
        <f t="shared" si="12"/>
        <v>4.5673534072900175</v>
      </c>
      <c r="H56" s="10">
        <f t="shared" si="13"/>
        <v>18</v>
      </c>
      <c r="I56" s="89">
        <v>54</v>
      </c>
    </row>
    <row r="57" spans="2:9" ht="12.75">
      <c r="B57" s="48">
        <f t="shared" si="14"/>
        <v>14</v>
      </c>
      <c r="C57" s="9" t="s">
        <v>371</v>
      </c>
      <c r="D57" s="19">
        <v>15</v>
      </c>
      <c r="E57" s="10">
        <f t="shared" si="10"/>
        <v>8.25</v>
      </c>
      <c r="F57" s="10">
        <f t="shared" si="11"/>
        <v>6.537242472266244</v>
      </c>
      <c r="G57" s="10">
        <f t="shared" si="12"/>
        <v>1.7127575277337561</v>
      </c>
      <c r="H57" s="10">
        <f t="shared" si="13"/>
        <v>6.75</v>
      </c>
      <c r="I57" s="89">
        <v>20</v>
      </c>
    </row>
    <row r="58" spans="2:9" ht="12.75">
      <c r="B58" s="48">
        <f t="shared" si="14"/>
        <v>15</v>
      </c>
      <c r="C58" s="9" t="s">
        <v>49</v>
      </c>
      <c r="D58" s="19">
        <v>83</v>
      </c>
      <c r="E58" s="10">
        <f t="shared" si="10"/>
        <v>45.650000000000006</v>
      </c>
      <c r="F58" s="10">
        <f t="shared" si="11"/>
        <v>36.17274167987322</v>
      </c>
      <c r="G58" s="10">
        <f t="shared" si="12"/>
        <v>9.477258320126786</v>
      </c>
      <c r="H58" s="10">
        <f t="shared" si="13"/>
        <v>37.349999999999994</v>
      </c>
      <c r="I58" s="89">
        <v>112</v>
      </c>
    </row>
    <row r="59" spans="2:9" ht="12.75">
      <c r="B59" s="48">
        <v>16</v>
      </c>
      <c r="C59" s="9" t="s">
        <v>51</v>
      </c>
      <c r="D59" s="19">
        <v>67</v>
      </c>
      <c r="E59" s="10">
        <f t="shared" si="10"/>
        <v>36.85</v>
      </c>
      <c r="F59" s="10">
        <f t="shared" si="11"/>
        <v>29.199683042789225</v>
      </c>
      <c r="G59" s="10">
        <f t="shared" si="12"/>
        <v>7.6503169572107765</v>
      </c>
      <c r="H59" s="10">
        <f t="shared" si="13"/>
        <v>30.15</v>
      </c>
      <c r="I59" s="89">
        <v>91</v>
      </c>
    </row>
    <row r="60" spans="2:9" ht="12.75">
      <c r="B60" s="48">
        <f t="shared" si="14"/>
        <v>17</v>
      </c>
      <c r="C60" s="9" t="s">
        <v>52</v>
      </c>
      <c r="D60" s="19">
        <v>27</v>
      </c>
      <c r="E60" s="10">
        <f t="shared" si="10"/>
        <v>14.850000000000001</v>
      </c>
      <c r="F60" s="10">
        <f t="shared" si="11"/>
        <v>11.76703645007924</v>
      </c>
      <c r="G60" s="10">
        <f t="shared" si="12"/>
        <v>3.082963549920761</v>
      </c>
      <c r="H60" s="10">
        <f t="shared" si="13"/>
        <v>12.149999999999999</v>
      </c>
      <c r="I60" s="89">
        <v>37</v>
      </c>
    </row>
    <row r="61" spans="2:9" ht="12.75">
      <c r="B61" s="48">
        <f t="shared" si="14"/>
        <v>18</v>
      </c>
      <c r="C61" s="9" t="s">
        <v>372</v>
      </c>
      <c r="D61" s="19">
        <v>132</v>
      </c>
      <c r="E61" s="10">
        <f t="shared" si="10"/>
        <v>72.60000000000001</v>
      </c>
      <c r="F61" s="10">
        <f t="shared" si="11"/>
        <v>57.527733755942954</v>
      </c>
      <c r="G61" s="10">
        <f t="shared" si="12"/>
        <v>15.072266244057055</v>
      </c>
      <c r="H61" s="10">
        <f t="shared" si="13"/>
        <v>59.39999999999999</v>
      </c>
      <c r="I61" s="89">
        <v>179</v>
      </c>
    </row>
    <row r="62" spans="2:9" ht="12.75">
      <c r="B62" s="48">
        <f t="shared" si="14"/>
        <v>19</v>
      </c>
      <c r="C62" s="9" t="s">
        <v>53</v>
      </c>
      <c r="D62" s="19">
        <v>93</v>
      </c>
      <c r="E62" s="10">
        <f t="shared" si="10"/>
        <v>51.150000000000006</v>
      </c>
      <c r="F62" s="10">
        <f t="shared" si="11"/>
        <v>40.53090332805072</v>
      </c>
      <c r="G62" s="10">
        <f t="shared" si="12"/>
        <v>10.619096671949286</v>
      </c>
      <c r="H62" s="10">
        <f t="shared" si="13"/>
        <v>41.849999999999994</v>
      </c>
      <c r="I62" s="89">
        <v>126</v>
      </c>
    </row>
    <row r="63" spans="2:9" ht="12.75">
      <c r="B63" s="48">
        <f t="shared" si="14"/>
        <v>20</v>
      </c>
      <c r="C63" s="9" t="s">
        <v>472</v>
      </c>
      <c r="D63" s="19">
        <v>66</v>
      </c>
      <c r="E63" s="10">
        <f t="shared" si="10"/>
        <v>36.300000000000004</v>
      </c>
      <c r="F63" s="10">
        <f t="shared" si="11"/>
        <v>28.763866877971477</v>
      </c>
      <c r="G63" s="10">
        <f t="shared" si="12"/>
        <v>7.536133122028527</v>
      </c>
      <c r="H63" s="10">
        <f t="shared" si="13"/>
        <v>29.699999999999996</v>
      </c>
      <c r="I63" s="89">
        <v>89</v>
      </c>
    </row>
    <row r="64" spans="2:9" ht="12.75">
      <c r="B64" s="48">
        <f t="shared" si="14"/>
        <v>21</v>
      </c>
      <c r="C64" s="9" t="s">
        <v>54</v>
      </c>
      <c r="D64" s="19">
        <v>189</v>
      </c>
      <c r="E64" s="10">
        <f t="shared" si="10"/>
        <v>103.95</v>
      </c>
      <c r="F64" s="10">
        <f t="shared" si="11"/>
        <v>82.36925515055468</v>
      </c>
      <c r="G64" s="10">
        <f t="shared" si="12"/>
        <v>21.580744849445324</v>
      </c>
      <c r="H64" s="10">
        <f t="shared" si="13"/>
        <v>85.05</v>
      </c>
      <c r="I64" s="89">
        <v>256</v>
      </c>
    </row>
    <row r="65" spans="2:9" ht="25.5">
      <c r="B65" s="48">
        <f t="shared" si="14"/>
        <v>22</v>
      </c>
      <c r="C65" s="9" t="s">
        <v>373</v>
      </c>
      <c r="D65" s="19">
        <v>94</v>
      </c>
      <c r="E65" s="10">
        <f t="shared" si="10"/>
        <v>51.7</v>
      </c>
      <c r="F65" s="10">
        <f t="shared" si="11"/>
        <v>40.966719492868464</v>
      </c>
      <c r="G65" s="10">
        <f t="shared" si="12"/>
        <v>10.73328050713154</v>
      </c>
      <c r="H65" s="10">
        <f t="shared" si="13"/>
        <v>42.3</v>
      </c>
      <c r="I65" s="89">
        <v>127</v>
      </c>
    </row>
    <row r="66" spans="2:9" ht="12.75">
      <c r="B66" s="48">
        <f t="shared" si="14"/>
        <v>23</v>
      </c>
      <c r="C66" s="9" t="s">
        <v>55</v>
      </c>
      <c r="D66" s="19">
        <v>43</v>
      </c>
      <c r="E66" s="10">
        <f t="shared" si="10"/>
        <v>23.650000000000002</v>
      </c>
      <c r="F66" s="10">
        <f t="shared" si="11"/>
        <v>18.740095087163233</v>
      </c>
      <c r="G66" s="10">
        <f t="shared" si="12"/>
        <v>4.909904912836769</v>
      </c>
      <c r="H66" s="10">
        <f t="shared" si="13"/>
        <v>19.349999999999998</v>
      </c>
      <c r="I66" s="89">
        <v>58</v>
      </c>
    </row>
    <row r="67" spans="2:9" ht="12.75">
      <c r="B67" s="48">
        <f t="shared" si="14"/>
        <v>24</v>
      </c>
      <c r="C67" s="9" t="s">
        <v>56</v>
      </c>
      <c r="D67" s="19">
        <v>107</v>
      </c>
      <c r="E67" s="10">
        <f t="shared" si="10"/>
        <v>58.85</v>
      </c>
      <c r="F67" s="10">
        <f t="shared" si="11"/>
        <v>46.63232963549921</v>
      </c>
      <c r="G67" s="10">
        <f t="shared" si="12"/>
        <v>12.21767036450079</v>
      </c>
      <c r="H67" s="10">
        <f t="shared" si="13"/>
        <v>48.15</v>
      </c>
      <c r="I67" s="89">
        <v>145</v>
      </c>
    </row>
    <row r="68" spans="2:9" ht="12.75">
      <c r="B68" s="48">
        <f t="shared" si="14"/>
        <v>25</v>
      </c>
      <c r="C68" s="9" t="s">
        <v>57</v>
      </c>
      <c r="D68" s="19">
        <v>52</v>
      </c>
      <c r="E68" s="10">
        <f t="shared" si="10"/>
        <v>28.6</v>
      </c>
      <c r="F68" s="10">
        <f t="shared" si="11"/>
        <v>22.662440570522982</v>
      </c>
      <c r="G68" s="10">
        <f t="shared" si="12"/>
        <v>5.9375594294770195</v>
      </c>
      <c r="H68" s="10">
        <f t="shared" si="13"/>
        <v>23.4</v>
      </c>
      <c r="I68" s="89">
        <v>70</v>
      </c>
    </row>
    <row r="69" spans="2:9" ht="12.75">
      <c r="B69" s="48">
        <f t="shared" si="14"/>
        <v>26</v>
      </c>
      <c r="C69" s="9" t="s">
        <v>58</v>
      </c>
      <c r="D69" s="19">
        <v>132</v>
      </c>
      <c r="E69" s="10">
        <f t="shared" si="10"/>
        <v>72.60000000000001</v>
      </c>
      <c r="F69" s="10">
        <f t="shared" si="11"/>
        <v>57.527733755942954</v>
      </c>
      <c r="G69" s="10">
        <f t="shared" si="12"/>
        <v>15.072266244057055</v>
      </c>
      <c r="H69" s="10">
        <f t="shared" si="13"/>
        <v>59.39999999999999</v>
      </c>
      <c r="I69" s="89">
        <v>179</v>
      </c>
    </row>
    <row r="70" spans="2:9" ht="12.75">
      <c r="B70" s="48" t="s">
        <v>398</v>
      </c>
      <c r="C70" s="11" t="s">
        <v>59</v>
      </c>
      <c r="D70" s="19"/>
      <c r="E70" s="10"/>
      <c r="F70" s="10"/>
      <c r="G70" s="10"/>
      <c r="H70" s="10"/>
      <c r="I70" s="89"/>
    </row>
    <row r="71" spans="2:9" ht="12.75">
      <c r="B71" s="48">
        <v>1</v>
      </c>
      <c r="C71" s="9" t="s">
        <v>10</v>
      </c>
      <c r="D71" s="19">
        <v>114</v>
      </c>
      <c r="E71" s="10">
        <f aca="true" t="shared" si="15" ref="E71:E103">D71*55%</f>
        <v>62.7</v>
      </c>
      <c r="F71" s="10">
        <f aca="true" t="shared" si="16" ref="F71:F103">E71/1.262</f>
        <v>49.68304278922346</v>
      </c>
      <c r="G71" s="10">
        <f aca="true" t="shared" si="17" ref="G71:G103">E71-F71</f>
        <v>13.016957210776546</v>
      </c>
      <c r="H71" s="10">
        <f aca="true" t="shared" si="18" ref="H71:H103">D71-E71</f>
        <v>51.3</v>
      </c>
      <c r="I71" s="89">
        <v>154</v>
      </c>
    </row>
    <row r="72" spans="2:9" ht="12.75">
      <c r="B72" s="48">
        <f aca="true" t="shared" si="19" ref="B72:B103">B71+1</f>
        <v>2</v>
      </c>
      <c r="C72" s="9" t="s">
        <v>12</v>
      </c>
      <c r="D72" s="19">
        <v>34</v>
      </c>
      <c r="E72" s="10">
        <f t="shared" si="15"/>
        <v>18.700000000000003</v>
      </c>
      <c r="F72" s="10">
        <f t="shared" si="16"/>
        <v>14.817749603803488</v>
      </c>
      <c r="G72" s="10">
        <f t="shared" si="17"/>
        <v>3.8822503961965147</v>
      </c>
      <c r="H72" s="10">
        <f t="shared" si="18"/>
        <v>15.299999999999997</v>
      </c>
      <c r="I72" s="89">
        <v>46</v>
      </c>
    </row>
    <row r="73" spans="2:9" ht="12.75">
      <c r="B73" s="48">
        <f t="shared" si="19"/>
        <v>3</v>
      </c>
      <c r="C73" s="9" t="s">
        <v>60</v>
      </c>
      <c r="D73" s="19">
        <v>142</v>
      </c>
      <c r="E73" s="10">
        <f t="shared" si="15"/>
        <v>78.10000000000001</v>
      </c>
      <c r="F73" s="10">
        <f t="shared" si="16"/>
        <v>61.88589540412045</v>
      </c>
      <c r="G73" s="10">
        <f t="shared" si="17"/>
        <v>16.21410459587956</v>
      </c>
      <c r="H73" s="10">
        <f t="shared" si="18"/>
        <v>63.89999999999999</v>
      </c>
      <c r="I73" s="89">
        <v>192</v>
      </c>
    </row>
    <row r="74" spans="2:9" ht="12.75">
      <c r="B74" s="48">
        <f t="shared" si="19"/>
        <v>4</v>
      </c>
      <c r="C74" s="9" t="s">
        <v>61</v>
      </c>
      <c r="D74" s="19">
        <v>107</v>
      </c>
      <c r="E74" s="10">
        <f t="shared" si="15"/>
        <v>58.85</v>
      </c>
      <c r="F74" s="10">
        <f t="shared" si="16"/>
        <v>46.63232963549921</v>
      </c>
      <c r="G74" s="10">
        <f t="shared" si="17"/>
        <v>12.21767036450079</v>
      </c>
      <c r="H74" s="10">
        <f t="shared" si="18"/>
        <v>48.15</v>
      </c>
      <c r="I74" s="89">
        <v>145</v>
      </c>
    </row>
    <row r="75" spans="2:9" ht="14.25" customHeight="1">
      <c r="B75" s="48">
        <f t="shared" si="19"/>
        <v>5</v>
      </c>
      <c r="C75" s="9" t="s">
        <v>374</v>
      </c>
      <c r="D75" s="19">
        <v>121</v>
      </c>
      <c r="E75" s="10">
        <f t="shared" si="15"/>
        <v>66.55000000000001</v>
      </c>
      <c r="F75" s="10">
        <f t="shared" si="16"/>
        <v>52.73375594294771</v>
      </c>
      <c r="G75" s="10">
        <f t="shared" si="17"/>
        <v>13.816244057052302</v>
      </c>
      <c r="H75" s="10">
        <f t="shared" si="18"/>
        <v>54.44999999999999</v>
      </c>
      <c r="I75" s="89">
        <v>164</v>
      </c>
    </row>
    <row r="76" spans="2:9" ht="12.75">
      <c r="B76" s="48">
        <f t="shared" si="19"/>
        <v>6</v>
      </c>
      <c r="C76" s="9" t="s">
        <v>62</v>
      </c>
      <c r="D76" s="19">
        <v>67</v>
      </c>
      <c r="E76" s="10">
        <f t="shared" si="15"/>
        <v>36.85</v>
      </c>
      <c r="F76" s="10">
        <f t="shared" si="16"/>
        <v>29.199683042789225</v>
      </c>
      <c r="G76" s="10">
        <f t="shared" si="17"/>
        <v>7.6503169572107765</v>
      </c>
      <c r="H76" s="10">
        <f t="shared" si="18"/>
        <v>30.15</v>
      </c>
      <c r="I76" s="89">
        <v>91</v>
      </c>
    </row>
    <row r="77" spans="2:9" ht="12.75">
      <c r="B77" s="48">
        <f t="shared" si="19"/>
        <v>7</v>
      </c>
      <c r="C77" s="9" t="s">
        <v>375</v>
      </c>
      <c r="D77" s="19">
        <v>106</v>
      </c>
      <c r="E77" s="10">
        <f t="shared" si="15"/>
        <v>58.300000000000004</v>
      </c>
      <c r="F77" s="10">
        <f t="shared" si="16"/>
        <v>46.19651347068146</v>
      </c>
      <c r="G77" s="10">
        <f t="shared" si="17"/>
        <v>12.103486529318545</v>
      </c>
      <c r="H77" s="10">
        <f t="shared" si="18"/>
        <v>47.699999999999996</v>
      </c>
      <c r="I77" s="89">
        <v>143</v>
      </c>
    </row>
    <row r="78" spans="2:9" ht="12.75">
      <c r="B78" s="48">
        <f t="shared" si="19"/>
        <v>8</v>
      </c>
      <c r="C78" s="9" t="s">
        <v>63</v>
      </c>
      <c r="D78" s="19">
        <v>22</v>
      </c>
      <c r="E78" s="10">
        <f t="shared" si="15"/>
        <v>12.100000000000001</v>
      </c>
      <c r="F78" s="10">
        <f t="shared" si="16"/>
        <v>9.587955625990492</v>
      </c>
      <c r="G78" s="10">
        <f t="shared" si="17"/>
        <v>2.512044374009509</v>
      </c>
      <c r="H78" s="10">
        <f t="shared" si="18"/>
        <v>9.899999999999999</v>
      </c>
      <c r="I78" s="89">
        <v>30</v>
      </c>
    </row>
    <row r="79" spans="2:9" ht="12.75">
      <c r="B79" s="48">
        <f t="shared" si="19"/>
        <v>9</v>
      </c>
      <c r="C79" s="9" t="s">
        <v>64</v>
      </c>
      <c r="D79" s="19">
        <v>43</v>
      </c>
      <c r="E79" s="10">
        <f t="shared" si="15"/>
        <v>23.650000000000002</v>
      </c>
      <c r="F79" s="10">
        <f t="shared" si="16"/>
        <v>18.740095087163233</v>
      </c>
      <c r="G79" s="10">
        <f t="shared" si="17"/>
        <v>4.909904912836769</v>
      </c>
      <c r="H79" s="10">
        <f t="shared" si="18"/>
        <v>19.349999999999998</v>
      </c>
      <c r="I79" s="89">
        <v>58</v>
      </c>
    </row>
    <row r="80" spans="2:9" ht="12.75">
      <c r="B80" s="48">
        <f t="shared" si="19"/>
        <v>10</v>
      </c>
      <c r="C80" s="9" t="s">
        <v>65</v>
      </c>
      <c r="D80" s="19">
        <v>47</v>
      </c>
      <c r="E80" s="10">
        <f t="shared" si="15"/>
        <v>25.85</v>
      </c>
      <c r="F80" s="10">
        <f t="shared" si="16"/>
        <v>20.483359746434232</v>
      </c>
      <c r="G80" s="10">
        <f t="shared" si="17"/>
        <v>5.36664025356577</v>
      </c>
      <c r="H80" s="10">
        <f t="shared" si="18"/>
        <v>21.15</v>
      </c>
      <c r="I80" s="89">
        <v>64</v>
      </c>
    </row>
    <row r="81" spans="2:9" ht="12.75">
      <c r="B81" s="48">
        <f t="shared" si="19"/>
        <v>11</v>
      </c>
      <c r="C81" s="9" t="s">
        <v>66</v>
      </c>
      <c r="D81" s="19">
        <v>22</v>
      </c>
      <c r="E81" s="10">
        <f t="shared" si="15"/>
        <v>12.100000000000001</v>
      </c>
      <c r="F81" s="10">
        <f t="shared" si="16"/>
        <v>9.587955625990492</v>
      </c>
      <c r="G81" s="10">
        <f t="shared" si="17"/>
        <v>2.512044374009509</v>
      </c>
      <c r="H81" s="10">
        <f t="shared" si="18"/>
        <v>9.899999999999999</v>
      </c>
      <c r="I81" s="89">
        <v>30</v>
      </c>
    </row>
    <row r="82" spans="2:9" ht="12.75">
      <c r="B82" s="48">
        <f t="shared" si="19"/>
        <v>12</v>
      </c>
      <c r="C82" s="9" t="s">
        <v>67</v>
      </c>
      <c r="D82" s="19">
        <v>80</v>
      </c>
      <c r="E82" s="10">
        <f t="shared" si="15"/>
        <v>44</v>
      </c>
      <c r="F82" s="10">
        <f t="shared" si="16"/>
        <v>34.865293185419965</v>
      </c>
      <c r="G82" s="10">
        <f t="shared" si="17"/>
        <v>9.134706814580035</v>
      </c>
      <c r="H82" s="10">
        <f t="shared" si="18"/>
        <v>36</v>
      </c>
      <c r="I82" s="89">
        <v>108</v>
      </c>
    </row>
    <row r="83" spans="2:9" ht="12.75">
      <c r="B83" s="48">
        <f t="shared" si="19"/>
        <v>13</v>
      </c>
      <c r="C83" s="9" t="s">
        <v>376</v>
      </c>
      <c r="D83" s="19">
        <v>79</v>
      </c>
      <c r="E83" s="10">
        <f t="shared" si="15"/>
        <v>43.45</v>
      </c>
      <c r="F83" s="10">
        <f t="shared" si="16"/>
        <v>34.42947702060222</v>
      </c>
      <c r="G83" s="10">
        <f t="shared" si="17"/>
        <v>9.020522979397782</v>
      </c>
      <c r="H83" s="10">
        <f t="shared" si="18"/>
        <v>35.55</v>
      </c>
      <c r="I83" s="89">
        <v>107</v>
      </c>
    </row>
    <row r="84" spans="2:9" ht="12.75">
      <c r="B84" s="48">
        <f t="shared" si="19"/>
        <v>14</v>
      </c>
      <c r="C84" s="9" t="s">
        <v>68</v>
      </c>
      <c r="D84" s="19">
        <v>79</v>
      </c>
      <c r="E84" s="10">
        <f t="shared" si="15"/>
        <v>43.45</v>
      </c>
      <c r="F84" s="10">
        <f t="shared" si="16"/>
        <v>34.42947702060222</v>
      </c>
      <c r="G84" s="10">
        <f t="shared" si="17"/>
        <v>9.020522979397782</v>
      </c>
      <c r="H84" s="10">
        <f t="shared" si="18"/>
        <v>35.55</v>
      </c>
      <c r="I84" s="89">
        <v>107</v>
      </c>
    </row>
    <row r="85" spans="2:9" ht="12.75">
      <c r="B85" s="48">
        <f t="shared" si="19"/>
        <v>15</v>
      </c>
      <c r="C85" s="9" t="s">
        <v>377</v>
      </c>
      <c r="D85" s="19">
        <v>134</v>
      </c>
      <c r="E85" s="10">
        <f t="shared" si="15"/>
        <v>73.7</v>
      </c>
      <c r="F85" s="10">
        <f t="shared" si="16"/>
        <v>58.39936608557845</v>
      </c>
      <c r="G85" s="10">
        <f t="shared" si="17"/>
        <v>15.300633914421553</v>
      </c>
      <c r="H85" s="10">
        <f t="shared" si="18"/>
        <v>60.3</v>
      </c>
      <c r="I85" s="89">
        <v>181</v>
      </c>
    </row>
    <row r="86" spans="2:9" ht="12.75">
      <c r="B86" s="48">
        <f t="shared" si="19"/>
        <v>16</v>
      </c>
      <c r="C86" s="9" t="s">
        <v>378</v>
      </c>
      <c r="D86" s="19">
        <v>134</v>
      </c>
      <c r="E86" s="10">
        <f t="shared" si="15"/>
        <v>73.7</v>
      </c>
      <c r="F86" s="10">
        <f t="shared" si="16"/>
        <v>58.39936608557845</v>
      </c>
      <c r="G86" s="10">
        <f t="shared" si="17"/>
        <v>15.300633914421553</v>
      </c>
      <c r="H86" s="10">
        <f t="shared" si="18"/>
        <v>60.3</v>
      </c>
      <c r="I86" s="89">
        <v>181</v>
      </c>
    </row>
    <row r="87" spans="2:9" ht="12.75">
      <c r="B87" s="48">
        <f t="shared" si="19"/>
        <v>17</v>
      </c>
      <c r="C87" s="9" t="s">
        <v>379</v>
      </c>
      <c r="D87" s="19">
        <v>131</v>
      </c>
      <c r="E87" s="10">
        <f t="shared" si="15"/>
        <v>72.05000000000001</v>
      </c>
      <c r="F87" s="10">
        <f t="shared" si="16"/>
        <v>57.09191759112521</v>
      </c>
      <c r="G87" s="10">
        <f t="shared" si="17"/>
        <v>14.958082408874802</v>
      </c>
      <c r="H87" s="10">
        <f t="shared" si="18"/>
        <v>58.94999999999999</v>
      </c>
      <c r="I87" s="89">
        <v>177</v>
      </c>
    </row>
    <row r="88" spans="2:9" ht="12.75">
      <c r="B88" s="48">
        <f t="shared" si="19"/>
        <v>18</v>
      </c>
      <c r="C88" s="9" t="s">
        <v>380</v>
      </c>
      <c r="D88" s="19">
        <v>131</v>
      </c>
      <c r="E88" s="10">
        <f t="shared" si="15"/>
        <v>72.05000000000001</v>
      </c>
      <c r="F88" s="10">
        <f t="shared" si="16"/>
        <v>57.09191759112521</v>
      </c>
      <c r="G88" s="10">
        <f t="shared" si="17"/>
        <v>14.958082408874802</v>
      </c>
      <c r="H88" s="10">
        <f t="shared" si="18"/>
        <v>58.94999999999999</v>
      </c>
      <c r="I88" s="89">
        <v>177</v>
      </c>
    </row>
    <row r="89" spans="2:9" ht="12.75">
      <c r="B89" s="48">
        <f t="shared" si="19"/>
        <v>19</v>
      </c>
      <c r="C89" s="9" t="s">
        <v>69</v>
      </c>
      <c r="D89" s="19">
        <v>35</v>
      </c>
      <c r="E89" s="10">
        <f t="shared" si="15"/>
        <v>19.25</v>
      </c>
      <c r="F89" s="10">
        <f t="shared" si="16"/>
        <v>15.253565768621236</v>
      </c>
      <c r="G89" s="10">
        <f t="shared" si="17"/>
        <v>3.996434231378764</v>
      </c>
      <c r="H89" s="10">
        <f t="shared" si="18"/>
        <v>15.75</v>
      </c>
      <c r="I89" s="89">
        <v>47</v>
      </c>
    </row>
    <row r="90" spans="2:9" ht="12.75">
      <c r="B90" s="48">
        <f t="shared" si="19"/>
        <v>20</v>
      </c>
      <c r="C90" s="9" t="s">
        <v>70</v>
      </c>
      <c r="D90" s="19">
        <v>350</v>
      </c>
      <c r="E90" s="10">
        <f t="shared" si="15"/>
        <v>192.50000000000003</v>
      </c>
      <c r="F90" s="10">
        <f t="shared" si="16"/>
        <v>152.53565768621237</v>
      </c>
      <c r="G90" s="10">
        <f t="shared" si="17"/>
        <v>39.964342313787654</v>
      </c>
      <c r="H90" s="10">
        <f t="shared" si="18"/>
        <v>157.49999999999997</v>
      </c>
      <c r="I90" s="89">
        <v>473</v>
      </c>
    </row>
    <row r="91" spans="2:9" ht="12.75">
      <c r="B91" s="48">
        <f t="shared" si="19"/>
        <v>21</v>
      </c>
      <c r="C91" s="9" t="s">
        <v>381</v>
      </c>
      <c r="D91" s="19">
        <v>22</v>
      </c>
      <c r="E91" s="10">
        <f t="shared" si="15"/>
        <v>12.100000000000001</v>
      </c>
      <c r="F91" s="10">
        <f t="shared" si="16"/>
        <v>9.587955625990492</v>
      </c>
      <c r="G91" s="10">
        <f t="shared" si="17"/>
        <v>2.512044374009509</v>
      </c>
      <c r="H91" s="10">
        <f t="shared" si="18"/>
        <v>9.899999999999999</v>
      </c>
      <c r="I91" s="89">
        <v>30</v>
      </c>
    </row>
    <row r="92" spans="2:9" ht="12.75">
      <c r="B92" s="48">
        <f t="shared" si="19"/>
        <v>22</v>
      </c>
      <c r="C92" s="9" t="s">
        <v>71</v>
      </c>
      <c r="D92" s="19">
        <v>434</v>
      </c>
      <c r="E92" s="10">
        <f t="shared" si="15"/>
        <v>238.70000000000002</v>
      </c>
      <c r="F92" s="10">
        <f t="shared" si="16"/>
        <v>189.14421553090335</v>
      </c>
      <c r="G92" s="10">
        <f t="shared" si="17"/>
        <v>49.555784469096665</v>
      </c>
      <c r="H92" s="10">
        <f t="shared" si="18"/>
        <v>195.29999999999998</v>
      </c>
      <c r="I92" s="89">
        <v>587</v>
      </c>
    </row>
    <row r="93" spans="2:9" ht="12.75">
      <c r="B93" s="48">
        <f t="shared" si="19"/>
        <v>23</v>
      </c>
      <c r="C93" s="9" t="s">
        <v>382</v>
      </c>
      <c r="D93" s="19">
        <v>61</v>
      </c>
      <c r="E93" s="10">
        <f t="shared" si="15"/>
        <v>33.550000000000004</v>
      </c>
      <c r="F93" s="10">
        <f t="shared" si="16"/>
        <v>26.58478605388273</v>
      </c>
      <c r="G93" s="10">
        <f t="shared" si="17"/>
        <v>6.965213946117274</v>
      </c>
      <c r="H93" s="10">
        <f t="shared" si="18"/>
        <v>27.449999999999996</v>
      </c>
      <c r="I93" s="89">
        <v>82</v>
      </c>
    </row>
    <row r="94" spans="2:9" ht="12.75">
      <c r="B94" s="48">
        <v>24</v>
      </c>
      <c r="C94" s="9" t="s">
        <v>72</v>
      </c>
      <c r="D94" s="19">
        <v>38</v>
      </c>
      <c r="E94" s="10">
        <f t="shared" si="15"/>
        <v>20.900000000000002</v>
      </c>
      <c r="F94" s="10">
        <f t="shared" si="16"/>
        <v>16.561014263074487</v>
      </c>
      <c r="G94" s="10">
        <f t="shared" si="17"/>
        <v>4.338985736925515</v>
      </c>
      <c r="H94" s="10">
        <f t="shared" si="18"/>
        <v>17.099999999999998</v>
      </c>
      <c r="I94" s="89">
        <v>51</v>
      </c>
    </row>
    <row r="95" spans="2:9" ht="12.75">
      <c r="B95" s="48">
        <f t="shared" si="19"/>
        <v>25</v>
      </c>
      <c r="C95" s="9" t="s">
        <v>73</v>
      </c>
      <c r="D95" s="19">
        <v>129</v>
      </c>
      <c r="E95" s="10">
        <f t="shared" si="15"/>
        <v>70.95</v>
      </c>
      <c r="F95" s="10">
        <f t="shared" si="16"/>
        <v>56.2202852614897</v>
      </c>
      <c r="G95" s="10">
        <f t="shared" si="17"/>
        <v>14.729714738510303</v>
      </c>
      <c r="H95" s="10">
        <f t="shared" si="18"/>
        <v>58.05</v>
      </c>
      <c r="I95" s="89">
        <v>174</v>
      </c>
    </row>
    <row r="96" spans="2:9" ht="12.75">
      <c r="B96" s="48">
        <f t="shared" si="19"/>
        <v>26</v>
      </c>
      <c r="C96" s="9" t="s">
        <v>74</v>
      </c>
      <c r="D96" s="19">
        <v>255</v>
      </c>
      <c r="E96" s="10">
        <f t="shared" si="15"/>
        <v>140.25</v>
      </c>
      <c r="F96" s="10">
        <f t="shared" si="16"/>
        <v>111.13312202852615</v>
      </c>
      <c r="G96" s="10">
        <f t="shared" si="17"/>
        <v>29.116877971473855</v>
      </c>
      <c r="H96" s="10">
        <f t="shared" si="18"/>
        <v>114.75</v>
      </c>
      <c r="I96" s="89">
        <v>345</v>
      </c>
    </row>
    <row r="97" spans="2:9" ht="12.75">
      <c r="B97" s="48">
        <f t="shared" si="19"/>
        <v>27</v>
      </c>
      <c r="C97" s="9" t="s">
        <v>75</v>
      </c>
      <c r="D97" s="19">
        <v>440</v>
      </c>
      <c r="E97" s="10">
        <f t="shared" si="15"/>
        <v>242.00000000000003</v>
      </c>
      <c r="F97" s="10">
        <f t="shared" si="16"/>
        <v>191.75911251980983</v>
      </c>
      <c r="G97" s="10">
        <f t="shared" si="17"/>
        <v>50.240887480190196</v>
      </c>
      <c r="H97" s="10">
        <f t="shared" si="18"/>
        <v>197.99999999999997</v>
      </c>
      <c r="I97" s="89">
        <v>595</v>
      </c>
    </row>
    <row r="98" spans="2:9" ht="12.75">
      <c r="B98" s="48">
        <f t="shared" si="19"/>
        <v>28</v>
      </c>
      <c r="C98" s="9" t="s">
        <v>76</v>
      </c>
      <c r="D98" s="19">
        <v>635</v>
      </c>
      <c r="E98" s="10">
        <f t="shared" si="15"/>
        <v>349.25</v>
      </c>
      <c r="F98" s="10">
        <f t="shared" si="16"/>
        <v>276.743264659271</v>
      </c>
      <c r="G98" s="10">
        <f t="shared" si="17"/>
        <v>72.506735340729</v>
      </c>
      <c r="H98" s="10">
        <f t="shared" si="18"/>
        <v>285.75</v>
      </c>
      <c r="I98" s="89">
        <v>859</v>
      </c>
    </row>
    <row r="99" spans="2:9" ht="12.75">
      <c r="B99" s="48">
        <f t="shared" si="19"/>
        <v>29</v>
      </c>
      <c r="C99" s="9" t="s">
        <v>77</v>
      </c>
      <c r="D99" s="19">
        <v>505</v>
      </c>
      <c r="E99" s="10">
        <f t="shared" si="15"/>
        <v>277.75</v>
      </c>
      <c r="F99" s="10">
        <f t="shared" si="16"/>
        <v>220.08716323296355</v>
      </c>
      <c r="G99" s="10">
        <f t="shared" si="17"/>
        <v>57.66283676703645</v>
      </c>
      <c r="H99" s="10">
        <f t="shared" si="18"/>
        <v>227.25</v>
      </c>
      <c r="I99" s="89">
        <v>683</v>
      </c>
    </row>
    <row r="100" spans="2:9" ht="12.75">
      <c r="B100" s="48">
        <f t="shared" si="19"/>
        <v>30</v>
      </c>
      <c r="C100" s="9" t="s">
        <v>78</v>
      </c>
      <c r="D100" s="19">
        <v>1005</v>
      </c>
      <c r="E100" s="10">
        <f t="shared" si="15"/>
        <v>552.75</v>
      </c>
      <c r="F100" s="10">
        <f t="shared" si="16"/>
        <v>437.9952456418383</v>
      </c>
      <c r="G100" s="10">
        <f t="shared" si="17"/>
        <v>114.75475435816168</v>
      </c>
      <c r="H100" s="10">
        <f t="shared" si="18"/>
        <v>452.25</v>
      </c>
      <c r="I100" s="89">
        <v>1359</v>
      </c>
    </row>
    <row r="101" spans="2:9" ht="12.75">
      <c r="B101" s="48">
        <f t="shared" si="19"/>
        <v>31</v>
      </c>
      <c r="C101" s="9" t="s">
        <v>79</v>
      </c>
      <c r="D101" s="19">
        <v>1005</v>
      </c>
      <c r="E101" s="10">
        <f t="shared" si="15"/>
        <v>552.75</v>
      </c>
      <c r="F101" s="10">
        <f t="shared" si="16"/>
        <v>437.9952456418383</v>
      </c>
      <c r="G101" s="10">
        <f t="shared" si="17"/>
        <v>114.75475435816168</v>
      </c>
      <c r="H101" s="10">
        <f t="shared" si="18"/>
        <v>452.25</v>
      </c>
      <c r="I101" s="89">
        <v>1359</v>
      </c>
    </row>
    <row r="102" spans="2:9" ht="12.75">
      <c r="B102" s="48">
        <f t="shared" si="19"/>
        <v>32</v>
      </c>
      <c r="C102" s="9" t="s">
        <v>80</v>
      </c>
      <c r="D102" s="19">
        <v>381</v>
      </c>
      <c r="E102" s="10">
        <f t="shared" si="15"/>
        <v>209.55</v>
      </c>
      <c r="F102" s="10">
        <f t="shared" si="16"/>
        <v>166.0459587955626</v>
      </c>
      <c r="G102" s="10">
        <f t="shared" si="17"/>
        <v>43.504041204437414</v>
      </c>
      <c r="H102" s="10">
        <f t="shared" si="18"/>
        <v>171.45</v>
      </c>
      <c r="I102" s="89">
        <v>515</v>
      </c>
    </row>
    <row r="103" spans="2:9" ht="12.75">
      <c r="B103" s="48">
        <f t="shared" si="19"/>
        <v>33</v>
      </c>
      <c r="C103" s="9" t="s">
        <v>81</v>
      </c>
      <c r="D103" s="19">
        <v>505</v>
      </c>
      <c r="E103" s="10">
        <f t="shared" si="15"/>
        <v>277.75</v>
      </c>
      <c r="F103" s="10">
        <f t="shared" si="16"/>
        <v>220.08716323296355</v>
      </c>
      <c r="G103" s="10">
        <f t="shared" si="17"/>
        <v>57.66283676703645</v>
      </c>
      <c r="H103" s="10">
        <f t="shared" si="18"/>
        <v>227.25</v>
      </c>
      <c r="I103" s="89">
        <v>683</v>
      </c>
    </row>
    <row r="104" spans="2:9" ht="12.75">
      <c r="B104" s="48" t="s">
        <v>398</v>
      </c>
      <c r="C104" s="11" t="s">
        <v>82</v>
      </c>
      <c r="D104" s="19"/>
      <c r="E104" s="10"/>
      <c r="F104" s="10"/>
      <c r="G104" s="10"/>
      <c r="H104" s="10"/>
      <c r="I104" s="89"/>
    </row>
    <row r="105" spans="2:9" ht="12.75">
      <c r="B105" s="48">
        <v>1</v>
      </c>
      <c r="C105" s="9" t="s">
        <v>10</v>
      </c>
      <c r="D105" s="19">
        <v>133</v>
      </c>
      <c r="E105" s="10">
        <f aca="true" t="shared" si="20" ref="E105:E118">D105*55%</f>
        <v>73.15</v>
      </c>
      <c r="F105" s="10">
        <f aca="true" t="shared" si="21" ref="F105:F118">E105/1.262</f>
        <v>57.9635499207607</v>
      </c>
      <c r="G105" s="10">
        <f aca="true" t="shared" si="22" ref="G105:G118">E105-F105</f>
        <v>15.186450079239307</v>
      </c>
      <c r="H105" s="10">
        <f aca="true" t="shared" si="23" ref="H105:H118">D105-E105</f>
        <v>59.849999999999994</v>
      </c>
      <c r="I105" s="89">
        <v>180</v>
      </c>
    </row>
    <row r="106" spans="2:9" ht="12.75">
      <c r="B106" s="48">
        <f aca="true" t="shared" si="24" ref="B106:B117">B105+1</f>
        <v>2</v>
      </c>
      <c r="C106" s="9" t="s">
        <v>83</v>
      </c>
      <c r="D106" s="19">
        <v>65</v>
      </c>
      <c r="E106" s="10">
        <f t="shared" si="20"/>
        <v>35.75</v>
      </c>
      <c r="F106" s="10">
        <f t="shared" si="21"/>
        <v>28.328050713153726</v>
      </c>
      <c r="G106" s="10">
        <f t="shared" si="22"/>
        <v>7.421949286846274</v>
      </c>
      <c r="H106" s="10">
        <f t="shared" si="23"/>
        <v>29.25</v>
      </c>
      <c r="I106" s="89">
        <v>88</v>
      </c>
    </row>
    <row r="107" spans="2:9" ht="12.75">
      <c r="B107" s="48">
        <f t="shared" si="24"/>
        <v>3</v>
      </c>
      <c r="C107" s="9" t="s">
        <v>84</v>
      </c>
      <c r="D107" s="19">
        <v>96</v>
      </c>
      <c r="E107" s="10">
        <f t="shared" si="20"/>
        <v>52.800000000000004</v>
      </c>
      <c r="F107" s="10">
        <f t="shared" si="21"/>
        <v>41.83835182250397</v>
      </c>
      <c r="G107" s="10">
        <f t="shared" si="22"/>
        <v>10.961648177496038</v>
      </c>
      <c r="H107" s="10">
        <f t="shared" si="23"/>
        <v>43.199999999999996</v>
      </c>
      <c r="I107" s="89">
        <v>130</v>
      </c>
    </row>
    <row r="108" spans="2:9" ht="12.75">
      <c r="B108" s="48">
        <f t="shared" si="24"/>
        <v>4</v>
      </c>
      <c r="C108" s="9" t="s">
        <v>85</v>
      </c>
      <c r="D108" s="19">
        <v>56</v>
      </c>
      <c r="E108" s="10">
        <f t="shared" si="20"/>
        <v>30.800000000000004</v>
      </c>
      <c r="F108" s="10">
        <f t="shared" si="21"/>
        <v>24.40570522979398</v>
      </c>
      <c r="G108" s="10">
        <f t="shared" si="22"/>
        <v>6.394294770206024</v>
      </c>
      <c r="H108" s="10">
        <f t="shared" si="23"/>
        <v>25.199999999999996</v>
      </c>
      <c r="I108" s="89">
        <v>76</v>
      </c>
    </row>
    <row r="109" spans="2:9" ht="12.75">
      <c r="B109" s="48">
        <v>5</v>
      </c>
      <c r="C109" s="9" t="s">
        <v>87</v>
      </c>
      <c r="D109" s="19">
        <v>135</v>
      </c>
      <c r="E109" s="10">
        <f t="shared" si="20"/>
        <v>74.25</v>
      </c>
      <c r="F109" s="10">
        <f t="shared" si="21"/>
        <v>58.835182250396194</v>
      </c>
      <c r="G109" s="10">
        <f t="shared" si="22"/>
        <v>15.414817749603806</v>
      </c>
      <c r="H109" s="10">
        <f t="shared" si="23"/>
        <v>60.75</v>
      </c>
      <c r="I109" s="89">
        <v>183</v>
      </c>
    </row>
    <row r="110" spans="2:9" ht="12.75">
      <c r="B110" s="48">
        <f t="shared" si="24"/>
        <v>6</v>
      </c>
      <c r="C110" s="9" t="s">
        <v>88</v>
      </c>
      <c r="D110" s="19">
        <v>655</v>
      </c>
      <c r="E110" s="10">
        <f t="shared" si="20"/>
        <v>360.25000000000006</v>
      </c>
      <c r="F110" s="10">
        <f t="shared" si="21"/>
        <v>285.45958795562603</v>
      </c>
      <c r="G110" s="10">
        <f t="shared" si="22"/>
        <v>74.79041204437402</v>
      </c>
      <c r="H110" s="10">
        <f t="shared" si="23"/>
        <v>294.74999999999994</v>
      </c>
      <c r="I110" s="89">
        <v>886</v>
      </c>
    </row>
    <row r="111" spans="2:9" ht="12.75">
      <c r="B111" s="48">
        <v>7</v>
      </c>
      <c r="C111" s="9" t="s">
        <v>90</v>
      </c>
      <c r="D111" s="19">
        <v>64</v>
      </c>
      <c r="E111" s="10">
        <f t="shared" si="20"/>
        <v>35.2</v>
      </c>
      <c r="F111" s="10">
        <f t="shared" si="21"/>
        <v>27.892234548335978</v>
      </c>
      <c r="G111" s="10">
        <f t="shared" si="22"/>
        <v>7.307765451664025</v>
      </c>
      <c r="H111" s="10">
        <f t="shared" si="23"/>
        <v>28.799999999999997</v>
      </c>
      <c r="I111" s="89">
        <v>87</v>
      </c>
    </row>
    <row r="112" spans="2:9" ht="12.75">
      <c r="B112" s="48">
        <f t="shared" si="24"/>
        <v>8</v>
      </c>
      <c r="C112" s="9" t="s">
        <v>91</v>
      </c>
      <c r="D112" s="19">
        <v>90</v>
      </c>
      <c r="E112" s="10">
        <f t="shared" si="20"/>
        <v>49.50000000000001</v>
      </c>
      <c r="F112" s="10">
        <f t="shared" si="21"/>
        <v>39.22345483359747</v>
      </c>
      <c r="G112" s="10">
        <f t="shared" si="22"/>
        <v>10.276545166402535</v>
      </c>
      <c r="H112" s="10">
        <f t="shared" si="23"/>
        <v>40.49999999999999</v>
      </c>
      <c r="I112" s="89">
        <v>122</v>
      </c>
    </row>
    <row r="113" spans="2:9" ht="12.75">
      <c r="B113" s="48">
        <f t="shared" si="24"/>
        <v>9</v>
      </c>
      <c r="C113" s="9" t="s">
        <v>92</v>
      </c>
      <c r="D113" s="19">
        <v>128</v>
      </c>
      <c r="E113" s="10">
        <f t="shared" si="20"/>
        <v>70.4</v>
      </c>
      <c r="F113" s="10">
        <f t="shared" si="21"/>
        <v>55.784469096671955</v>
      </c>
      <c r="G113" s="10">
        <f t="shared" si="22"/>
        <v>14.61553090332805</v>
      </c>
      <c r="H113" s="10">
        <f t="shared" si="23"/>
        <v>57.599999999999994</v>
      </c>
      <c r="I113" s="89">
        <v>173</v>
      </c>
    </row>
    <row r="114" spans="2:9" ht="12.75">
      <c r="B114" s="48">
        <f t="shared" si="24"/>
        <v>10</v>
      </c>
      <c r="C114" s="9" t="s">
        <v>93</v>
      </c>
      <c r="D114" s="19">
        <v>133</v>
      </c>
      <c r="E114" s="10">
        <f t="shared" si="20"/>
        <v>73.15</v>
      </c>
      <c r="F114" s="10">
        <f t="shared" si="21"/>
        <v>57.9635499207607</v>
      </c>
      <c r="G114" s="10">
        <f t="shared" si="22"/>
        <v>15.186450079239307</v>
      </c>
      <c r="H114" s="10">
        <f t="shared" si="23"/>
        <v>59.849999999999994</v>
      </c>
      <c r="I114" s="89">
        <v>180</v>
      </c>
    </row>
    <row r="115" spans="2:9" ht="12.75">
      <c r="B115" s="48">
        <f t="shared" si="24"/>
        <v>11</v>
      </c>
      <c r="C115" s="9" t="s">
        <v>384</v>
      </c>
      <c r="D115" s="19">
        <v>35</v>
      </c>
      <c r="E115" s="10">
        <f t="shared" si="20"/>
        <v>19.25</v>
      </c>
      <c r="F115" s="10">
        <f t="shared" si="21"/>
        <v>15.253565768621236</v>
      </c>
      <c r="G115" s="10">
        <f t="shared" si="22"/>
        <v>3.996434231378764</v>
      </c>
      <c r="H115" s="10">
        <f t="shared" si="23"/>
        <v>15.75</v>
      </c>
      <c r="I115" s="89">
        <v>47</v>
      </c>
    </row>
    <row r="116" spans="2:9" ht="12.75">
      <c r="B116" s="48">
        <f t="shared" si="24"/>
        <v>12</v>
      </c>
      <c r="C116" s="9" t="s">
        <v>385</v>
      </c>
      <c r="D116" s="19">
        <v>35</v>
      </c>
      <c r="E116" s="10">
        <f t="shared" si="20"/>
        <v>19.25</v>
      </c>
      <c r="F116" s="10">
        <f t="shared" si="21"/>
        <v>15.253565768621236</v>
      </c>
      <c r="G116" s="10">
        <f t="shared" si="22"/>
        <v>3.996434231378764</v>
      </c>
      <c r="H116" s="10">
        <f t="shared" si="23"/>
        <v>15.75</v>
      </c>
      <c r="I116" s="89">
        <v>47</v>
      </c>
    </row>
    <row r="117" spans="2:9" ht="12.75">
      <c r="B117" s="48">
        <f t="shared" si="24"/>
        <v>13</v>
      </c>
      <c r="C117" s="9" t="s">
        <v>37</v>
      </c>
      <c r="D117" s="19">
        <v>133</v>
      </c>
      <c r="E117" s="10">
        <f t="shared" si="20"/>
        <v>73.15</v>
      </c>
      <c r="F117" s="10">
        <f t="shared" si="21"/>
        <v>57.9635499207607</v>
      </c>
      <c r="G117" s="10">
        <f t="shared" si="22"/>
        <v>15.186450079239307</v>
      </c>
      <c r="H117" s="10">
        <f t="shared" si="23"/>
        <v>59.849999999999994</v>
      </c>
      <c r="I117" s="89">
        <v>180</v>
      </c>
    </row>
    <row r="118" spans="2:9" ht="12.75">
      <c r="B118" s="48">
        <v>14</v>
      </c>
      <c r="C118" s="9" t="s">
        <v>96</v>
      </c>
      <c r="D118" s="19">
        <v>140</v>
      </c>
      <c r="E118" s="10">
        <f t="shared" si="20"/>
        <v>77</v>
      </c>
      <c r="F118" s="10">
        <f t="shared" si="21"/>
        <v>61.014263074484944</v>
      </c>
      <c r="G118" s="10">
        <f t="shared" si="22"/>
        <v>15.985736925515056</v>
      </c>
      <c r="H118" s="10">
        <f t="shared" si="23"/>
        <v>63</v>
      </c>
      <c r="I118" s="89">
        <v>189</v>
      </c>
    </row>
    <row r="119" spans="2:9" ht="12.75">
      <c r="B119" s="48"/>
      <c r="C119" s="11" t="s">
        <v>98</v>
      </c>
      <c r="D119" s="19"/>
      <c r="E119" s="10"/>
      <c r="F119" s="10"/>
      <c r="G119" s="10"/>
      <c r="H119" s="10"/>
      <c r="I119" s="89"/>
    </row>
    <row r="120" spans="2:9" ht="12.75">
      <c r="B120" s="48">
        <v>1</v>
      </c>
      <c r="C120" s="9" t="s">
        <v>10</v>
      </c>
      <c r="D120" s="19">
        <v>143</v>
      </c>
      <c r="E120" s="10">
        <f aca="true" t="shared" si="25" ref="E120:E145">D120*55%</f>
        <v>78.65</v>
      </c>
      <c r="F120" s="10">
        <f aca="true" t="shared" si="26" ref="F120:F145">E120/1.262</f>
        <v>62.3217115689382</v>
      </c>
      <c r="G120" s="10">
        <f aca="true" t="shared" si="27" ref="G120:G145">E120-F120</f>
        <v>16.328288431061807</v>
      </c>
      <c r="H120" s="10">
        <f aca="true" t="shared" si="28" ref="H120:H145">D120-E120</f>
        <v>64.35</v>
      </c>
      <c r="I120" s="89">
        <v>193</v>
      </c>
    </row>
    <row r="121" spans="2:9" ht="12.75">
      <c r="B121" s="48">
        <f aca="true" t="shared" si="29" ref="B121:B145">B120+1</f>
        <v>2</v>
      </c>
      <c r="C121" s="9" t="s">
        <v>12</v>
      </c>
      <c r="D121" s="19">
        <v>59</v>
      </c>
      <c r="E121" s="10">
        <f t="shared" si="25"/>
        <v>32.45</v>
      </c>
      <c r="F121" s="10">
        <f t="shared" si="26"/>
        <v>25.713153724247228</v>
      </c>
      <c r="G121" s="10">
        <f t="shared" si="27"/>
        <v>6.736846275752775</v>
      </c>
      <c r="H121" s="10">
        <f t="shared" si="28"/>
        <v>26.549999999999997</v>
      </c>
      <c r="I121" s="89">
        <v>80</v>
      </c>
    </row>
    <row r="122" spans="2:9" ht="12.75">
      <c r="B122" s="48">
        <f t="shared" si="29"/>
        <v>3</v>
      </c>
      <c r="C122" s="9" t="s">
        <v>99</v>
      </c>
      <c r="D122" s="19">
        <v>226</v>
      </c>
      <c r="E122" s="10">
        <f t="shared" si="25"/>
        <v>124.30000000000001</v>
      </c>
      <c r="F122" s="10">
        <f t="shared" si="26"/>
        <v>98.49445324881142</v>
      </c>
      <c r="G122" s="10">
        <f t="shared" si="27"/>
        <v>25.805546751188587</v>
      </c>
      <c r="H122" s="10">
        <f t="shared" si="28"/>
        <v>101.69999999999999</v>
      </c>
      <c r="I122" s="89">
        <v>306</v>
      </c>
    </row>
    <row r="123" spans="2:9" ht="12.75">
      <c r="B123" s="48">
        <f t="shared" si="29"/>
        <v>4</v>
      </c>
      <c r="C123" s="9" t="s">
        <v>100</v>
      </c>
      <c r="D123" s="19">
        <v>377</v>
      </c>
      <c r="E123" s="10">
        <f t="shared" si="25"/>
        <v>207.35000000000002</v>
      </c>
      <c r="F123" s="10">
        <f t="shared" si="26"/>
        <v>164.30269413629162</v>
      </c>
      <c r="G123" s="10">
        <f t="shared" si="27"/>
        <v>43.0473058637084</v>
      </c>
      <c r="H123" s="10">
        <f t="shared" si="28"/>
        <v>169.64999999999998</v>
      </c>
      <c r="I123" s="89">
        <v>510</v>
      </c>
    </row>
    <row r="124" spans="2:9" ht="12.75">
      <c r="B124" s="48">
        <f t="shared" si="29"/>
        <v>5</v>
      </c>
      <c r="C124" s="9" t="s">
        <v>386</v>
      </c>
      <c r="D124" s="19">
        <v>277</v>
      </c>
      <c r="E124" s="10">
        <f t="shared" si="25"/>
        <v>152.35000000000002</v>
      </c>
      <c r="F124" s="10">
        <f t="shared" si="26"/>
        <v>120.72107765451666</v>
      </c>
      <c r="G124" s="10">
        <f t="shared" si="27"/>
        <v>31.62892234548336</v>
      </c>
      <c r="H124" s="10">
        <f t="shared" si="28"/>
        <v>124.64999999999998</v>
      </c>
      <c r="I124" s="89">
        <v>375</v>
      </c>
    </row>
    <row r="125" spans="2:9" ht="25.5">
      <c r="B125" s="48">
        <v>6</v>
      </c>
      <c r="C125" s="9" t="s">
        <v>387</v>
      </c>
      <c r="D125" s="19">
        <v>109</v>
      </c>
      <c r="E125" s="10">
        <f t="shared" si="25"/>
        <v>59.95</v>
      </c>
      <c r="F125" s="10">
        <f t="shared" si="26"/>
        <v>47.50396196513471</v>
      </c>
      <c r="G125" s="10">
        <f t="shared" si="27"/>
        <v>12.446038034865296</v>
      </c>
      <c r="H125" s="10">
        <f t="shared" si="28"/>
        <v>49.05</v>
      </c>
      <c r="I125" s="89">
        <v>147</v>
      </c>
    </row>
    <row r="126" spans="2:9" ht="12.75">
      <c r="B126" s="48">
        <v>7</v>
      </c>
      <c r="C126" s="9" t="s">
        <v>389</v>
      </c>
      <c r="D126" s="19">
        <v>107</v>
      </c>
      <c r="E126" s="10">
        <f t="shared" si="25"/>
        <v>58.85</v>
      </c>
      <c r="F126" s="10">
        <f t="shared" si="26"/>
        <v>46.63232963549921</v>
      </c>
      <c r="G126" s="10">
        <f t="shared" si="27"/>
        <v>12.21767036450079</v>
      </c>
      <c r="H126" s="10">
        <f t="shared" si="28"/>
        <v>48.15</v>
      </c>
      <c r="I126" s="89">
        <v>145</v>
      </c>
    </row>
    <row r="127" spans="2:9" ht="12.75">
      <c r="B127" s="42">
        <f t="shared" si="29"/>
        <v>8</v>
      </c>
      <c r="C127" s="9" t="s">
        <v>102</v>
      </c>
      <c r="D127" s="20">
        <v>69</v>
      </c>
      <c r="E127" s="10">
        <f t="shared" si="25"/>
        <v>37.95</v>
      </c>
      <c r="F127" s="10">
        <f t="shared" si="26"/>
        <v>30.071315372424724</v>
      </c>
      <c r="G127" s="10">
        <f t="shared" si="27"/>
        <v>7.878684627575279</v>
      </c>
      <c r="H127" s="10">
        <f t="shared" si="28"/>
        <v>31.049999999999997</v>
      </c>
      <c r="I127" s="89">
        <v>93</v>
      </c>
    </row>
    <row r="128" spans="2:9" ht="12.75">
      <c r="B128" s="42">
        <f t="shared" si="29"/>
        <v>9</v>
      </c>
      <c r="C128" s="9" t="s">
        <v>103</v>
      </c>
      <c r="D128" s="20">
        <v>64</v>
      </c>
      <c r="E128" s="10">
        <f t="shared" si="25"/>
        <v>35.2</v>
      </c>
      <c r="F128" s="10">
        <f t="shared" si="26"/>
        <v>27.892234548335978</v>
      </c>
      <c r="G128" s="10">
        <f t="shared" si="27"/>
        <v>7.307765451664025</v>
      </c>
      <c r="H128" s="10">
        <f t="shared" si="28"/>
        <v>28.799999999999997</v>
      </c>
      <c r="I128" s="89">
        <v>87</v>
      </c>
    </row>
    <row r="129" spans="2:9" ht="12.75">
      <c r="B129" s="42">
        <f t="shared" si="29"/>
        <v>10</v>
      </c>
      <c r="C129" s="9" t="s">
        <v>104</v>
      </c>
      <c r="D129" s="20">
        <v>57</v>
      </c>
      <c r="E129" s="10">
        <f t="shared" si="25"/>
        <v>31.35</v>
      </c>
      <c r="F129" s="10">
        <f t="shared" si="26"/>
        <v>24.84152139461173</v>
      </c>
      <c r="G129" s="10">
        <f t="shared" si="27"/>
        <v>6.508478605388273</v>
      </c>
      <c r="H129" s="10">
        <f t="shared" si="28"/>
        <v>25.65</v>
      </c>
      <c r="I129" s="89">
        <v>77</v>
      </c>
    </row>
    <row r="130" spans="2:9" ht="12.75">
      <c r="B130" s="42">
        <f t="shared" si="29"/>
        <v>11</v>
      </c>
      <c r="C130" s="9" t="s">
        <v>105</v>
      </c>
      <c r="D130" s="20">
        <v>97</v>
      </c>
      <c r="E130" s="10">
        <f t="shared" si="25"/>
        <v>53.35</v>
      </c>
      <c r="F130" s="10">
        <f t="shared" si="26"/>
        <v>42.27416798732171</v>
      </c>
      <c r="G130" s="10">
        <f t="shared" si="27"/>
        <v>11.07583201267829</v>
      </c>
      <c r="H130" s="10">
        <f t="shared" si="28"/>
        <v>43.65</v>
      </c>
      <c r="I130" s="89">
        <v>131</v>
      </c>
    </row>
    <row r="131" spans="2:9" ht="12.75">
      <c r="B131" s="42">
        <f t="shared" si="29"/>
        <v>12</v>
      </c>
      <c r="C131" s="9" t="s">
        <v>390</v>
      </c>
      <c r="D131" s="20">
        <v>150</v>
      </c>
      <c r="E131" s="10">
        <f t="shared" si="25"/>
        <v>82.5</v>
      </c>
      <c r="F131" s="10">
        <f t="shared" si="26"/>
        <v>65.37242472266244</v>
      </c>
      <c r="G131" s="10">
        <f t="shared" si="27"/>
        <v>17.127575277337556</v>
      </c>
      <c r="H131" s="10">
        <f t="shared" si="28"/>
        <v>67.5</v>
      </c>
      <c r="I131" s="89">
        <v>203</v>
      </c>
    </row>
    <row r="132" spans="2:9" ht="12.75">
      <c r="B132" s="42">
        <f t="shared" si="29"/>
        <v>13</v>
      </c>
      <c r="C132" s="9" t="s">
        <v>391</v>
      </c>
      <c r="D132" s="20">
        <v>79</v>
      </c>
      <c r="E132" s="10">
        <f t="shared" si="25"/>
        <v>43.45</v>
      </c>
      <c r="F132" s="10">
        <f t="shared" si="26"/>
        <v>34.42947702060222</v>
      </c>
      <c r="G132" s="10">
        <f t="shared" si="27"/>
        <v>9.020522979397782</v>
      </c>
      <c r="H132" s="10">
        <f t="shared" si="28"/>
        <v>35.55</v>
      </c>
      <c r="I132" s="89">
        <v>107</v>
      </c>
    </row>
    <row r="133" spans="2:9" ht="12.75">
      <c r="B133" s="42">
        <f t="shared" si="29"/>
        <v>14</v>
      </c>
      <c r="C133" s="9" t="s">
        <v>85</v>
      </c>
      <c r="D133" s="20">
        <v>57</v>
      </c>
      <c r="E133" s="10">
        <f t="shared" si="25"/>
        <v>31.35</v>
      </c>
      <c r="F133" s="10">
        <f t="shared" si="26"/>
        <v>24.84152139461173</v>
      </c>
      <c r="G133" s="10">
        <f t="shared" si="27"/>
        <v>6.508478605388273</v>
      </c>
      <c r="H133" s="10">
        <f t="shared" si="28"/>
        <v>25.65</v>
      </c>
      <c r="I133" s="89">
        <v>77</v>
      </c>
    </row>
    <row r="134" spans="2:9" ht="12.75">
      <c r="B134" s="42">
        <f t="shared" si="29"/>
        <v>15</v>
      </c>
      <c r="C134" s="12" t="s">
        <v>453</v>
      </c>
      <c r="D134" s="20">
        <v>1235</v>
      </c>
      <c r="E134" s="10">
        <f t="shared" si="25"/>
        <v>679.25</v>
      </c>
      <c r="F134" s="10">
        <f t="shared" si="26"/>
        <v>538.2329635499208</v>
      </c>
      <c r="G134" s="10">
        <f t="shared" si="27"/>
        <v>141.01703645007922</v>
      </c>
      <c r="H134" s="10">
        <f t="shared" si="28"/>
        <v>555.75</v>
      </c>
      <c r="I134" s="89">
        <v>1609</v>
      </c>
    </row>
    <row r="135" spans="2:9" ht="12.75">
      <c r="B135" s="42">
        <f t="shared" si="29"/>
        <v>16</v>
      </c>
      <c r="C135" s="12" t="s">
        <v>454</v>
      </c>
      <c r="D135" s="20">
        <v>1328</v>
      </c>
      <c r="E135" s="10">
        <f t="shared" si="25"/>
        <v>730.4000000000001</v>
      </c>
      <c r="F135" s="10">
        <f t="shared" si="26"/>
        <v>578.7638668779715</v>
      </c>
      <c r="G135" s="10">
        <f t="shared" si="27"/>
        <v>151.63613312202858</v>
      </c>
      <c r="H135" s="10">
        <f t="shared" si="28"/>
        <v>597.5999999999999</v>
      </c>
      <c r="I135" s="89">
        <v>1731</v>
      </c>
    </row>
    <row r="136" spans="2:9" ht="12.75">
      <c r="B136" s="42">
        <f t="shared" si="29"/>
        <v>17</v>
      </c>
      <c r="C136" s="12" t="s">
        <v>455</v>
      </c>
      <c r="D136" s="20">
        <v>1374</v>
      </c>
      <c r="E136" s="10">
        <f t="shared" si="25"/>
        <v>755.7</v>
      </c>
      <c r="F136" s="10">
        <f t="shared" si="26"/>
        <v>598.8114104595879</v>
      </c>
      <c r="G136" s="10">
        <f t="shared" si="27"/>
        <v>156.8885895404121</v>
      </c>
      <c r="H136" s="10">
        <f t="shared" si="28"/>
        <v>618.3</v>
      </c>
      <c r="I136" s="89">
        <v>1791</v>
      </c>
    </row>
    <row r="137" spans="2:9" ht="12.75">
      <c r="B137" s="42">
        <f t="shared" si="29"/>
        <v>18</v>
      </c>
      <c r="C137" s="12" t="s">
        <v>456</v>
      </c>
      <c r="D137" s="20">
        <v>1811</v>
      </c>
      <c r="E137" s="10">
        <f t="shared" si="25"/>
        <v>996.0500000000001</v>
      </c>
      <c r="F137" s="10">
        <f t="shared" si="26"/>
        <v>789.2630744849446</v>
      </c>
      <c r="G137" s="10">
        <f t="shared" si="27"/>
        <v>206.7869255150555</v>
      </c>
      <c r="H137" s="10">
        <f t="shared" si="28"/>
        <v>814.9499999999999</v>
      </c>
      <c r="I137" s="89">
        <v>2360</v>
      </c>
    </row>
    <row r="138" spans="2:9" ht="12.75">
      <c r="B138" s="42">
        <f t="shared" si="29"/>
        <v>19</v>
      </c>
      <c r="C138" s="12" t="s">
        <v>457</v>
      </c>
      <c r="D138" s="20">
        <v>1321</v>
      </c>
      <c r="E138" s="10">
        <f t="shared" si="25"/>
        <v>726.5500000000001</v>
      </c>
      <c r="F138" s="10">
        <f t="shared" si="26"/>
        <v>575.7131537242473</v>
      </c>
      <c r="G138" s="10">
        <f t="shared" si="27"/>
        <v>150.8368462757528</v>
      </c>
      <c r="H138" s="10">
        <f t="shared" si="28"/>
        <v>594.4499999999999</v>
      </c>
      <c r="I138" s="89">
        <v>1721</v>
      </c>
    </row>
    <row r="139" spans="2:9" ht="12.75">
      <c r="B139" s="42">
        <f t="shared" si="29"/>
        <v>20</v>
      </c>
      <c r="C139" s="12" t="s">
        <v>458</v>
      </c>
      <c r="D139" s="20">
        <v>1317</v>
      </c>
      <c r="E139" s="10">
        <f t="shared" si="25"/>
        <v>724.35</v>
      </c>
      <c r="F139" s="10">
        <f t="shared" si="26"/>
        <v>573.9698890649762</v>
      </c>
      <c r="G139" s="10">
        <f t="shared" si="27"/>
        <v>150.38011093502382</v>
      </c>
      <c r="H139" s="10">
        <f t="shared" si="28"/>
        <v>592.65</v>
      </c>
      <c r="I139" s="89">
        <v>1716</v>
      </c>
    </row>
    <row r="140" spans="2:9" ht="12.75">
      <c r="B140" s="42">
        <f t="shared" si="29"/>
        <v>21</v>
      </c>
      <c r="C140" s="12" t="s">
        <v>459</v>
      </c>
      <c r="D140" s="20">
        <v>1809</v>
      </c>
      <c r="E140" s="10">
        <f t="shared" si="25"/>
        <v>994.95</v>
      </c>
      <c r="F140" s="10">
        <f t="shared" si="26"/>
        <v>788.391442155309</v>
      </c>
      <c r="G140" s="10">
        <f t="shared" si="27"/>
        <v>206.558557844691</v>
      </c>
      <c r="H140" s="10">
        <f t="shared" si="28"/>
        <v>814.05</v>
      </c>
      <c r="I140" s="89">
        <v>2357</v>
      </c>
    </row>
    <row r="141" spans="2:9" ht="12.75">
      <c r="B141" s="42">
        <f t="shared" si="29"/>
        <v>22</v>
      </c>
      <c r="C141" s="12" t="s">
        <v>460</v>
      </c>
      <c r="D141" s="20">
        <v>359</v>
      </c>
      <c r="E141" s="10">
        <f t="shared" si="25"/>
        <v>197.45000000000002</v>
      </c>
      <c r="F141" s="10">
        <f t="shared" si="26"/>
        <v>156.45800316957212</v>
      </c>
      <c r="G141" s="10">
        <f t="shared" si="27"/>
        <v>40.991996830427894</v>
      </c>
      <c r="H141" s="10">
        <f t="shared" si="28"/>
        <v>161.54999999999998</v>
      </c>
      <c r="I141" s="89">
        <v>468</v>
      </c>
    </row>
    <row r="142" spans="2:9" ht="12.75">
      <c r="B142" s="42">
        <f t="shared" si="29"/>
        <v>23</v>
      </c>
      <c r="C142" s="12" t="s">
        <v>461</v>
      </c>
      <c r="D142" s="20">
        <v>349</v>
      </c>
      <c r="E142" s="10">
        <f t="shared" si="25"/>
        <v>191.95000000000002</v>
      </c>
      <c r="F142" s="10">
        <f t="shared" si="26"/>
        <v>152.09984152139464</v>
      </c>
      <c r="G142" s="10">
        <f t="shared" si="27"/>
        <v>39.85015847860538</v>
      </c>
      <c r="H142" s="10">
        <f t="shared" si="28"/>
        <v>157.04999999999998</v>
      </c>
      <c r="I142" s="89">
        <v>455</v>
      </c>
    </row>
    <row r="143" spans="2:9" ht="12.75">
      <c r="B143" s="42">
        <f t="shared" si="29"/>
        <v>24</v>
      </c>
      <c r="C143" s="12" t="s">
        <v>462</v>
      </c>
      <c r="D143" s="20">
        <v>349</v>
      </c>
      <c r="E143" s="10">
        <f t="shared" si="25"/>
        <v>191.95000000000002</v>
      </c>
      <c r="F143" s="10">
        <f t="shared" si="26"/>
        <v>152.09984152139464</v>
      </c>
      <c r="G143" s="10">
        <f t="shared" si="27"/>
        <v>39.85015847860538</v>
      </c>
      <c r="H143" s="10">
        <f t="shared" si="28"/>
        <v>157.04999999999998</v>
      </c>
      <c r="I143" s="89">
        <v>455</v>
      </c>
    </row>
    <row r="144" spans="2:9" ht="12.75">
      <c r="B144" s="42">
        <f t="shared" si="29"/>
        <v>25</v>
      </c>
      <c r="C144" s="12" t="s">
        <v>463</v>
      </c>
      <c r="D144" s="20">
        <v>376</v>
      </c>
      <c r="E144" s="10">
        <f t="shared" si="25"/>
        <v>206.8</v>
      </c>
      <c r="F144" s="10">
        <f t="shared" si="26"/>
        <v>163.86687797147385</v>
      </c>
      <c r="G144" s="10">
        <f t="shared" si="27"/>
        <v>42.93312202852616</v>
      </c>
      <c r="H144" s="10">
        <f t="shared" si="28"/>
        <v>169.2</v>
      </c>
      <c r="I144" s="89">
        <v>490</v>
      </c>
    </row>
    <row r="145" spans="2:9" ht="12.75">
      <c r="B145" s="42">
        <f t="shared" si="29"/>
        <v>26</v>
      </c>
      <c r="C145" s="12" t="s">
        <v>464</v>
      </c>
      <c r="D145" s="20">
        <v>5077</v>
      </c>
      <c r="E145" s="10">
        <f t="shared" si="25"/>
        <v>2792.3500000000004</v>
      </c>
      <c r="F145" s="10">
        <f t="shared" si="26"/>
        <v>2212.638668779715</v>
      </c>
      <c r="G145" s="10">
        <f t="shared" si="27"/>
        <v>579.7113312202855</v>
      </c>
      <c r="H145" s="10">
        <f t="shared" si="28"/>
        <v>2284.6499999999996</v>
      </c>
      <c r="I145" s="89">
        <v>6616</v>
      </c>
    </row>
    <row r="146" spans="2:9" ht="12.75">
      <c r="B146" s="42"/>
      <c r="C146" s="11" t="s">
        <v>106</v>
      </c>
      <c r="D146" s="20"/>
      <c r="E146" s="10"/>
      <c r="F146" s="10"/>
      <c r="G146" s="10"/>
      <c r="H146" s="10"/>
      <c r="I146" s="89"/>
    </row>
    <row r="147" spans="2:9" ht="12.75">
      <c r="B147" s="42">
        <v>1</v>
      </c>
      <c r="C147" s="9" t="s">
        <v>10</v>
      </c>
      <c r="D147" s="20">
        <v>129</v>
      </c>
      <c r="E147" s="10">
        <f aca="true" t="shared" si="30" ref="E147:E173">D147*55%</f>
        <v>70.95</v>
      </c>
      <c r="F147" s="10">
        <f aca="true" t="shared" si="31" ref="F147:F173">E147/1.262</f>
        <v>56.2202852614897</v>
      </c>
      <c r="G147" s="10">
        <f aca="true" t="shared" si="32" ref="G147:G173">E147-F147</f>
        <v>14.729714738510303</v>
      </c>
      <c r="H147" s="10">
        <f aca="true" t="shared" si="33" ref="H147:H173">D147-E147</f>
        <v>58.05</v>
      </c>
      <c r="I147" s="89">
        <v>174</v>
      </c>
    </row>
    <row r="148" spans="2:9" ht="12.75">
      <c r="B148" s="42">
        <f aca="true" t="shared" si="34" ref="B148:B172">B147+1</f>
        <v>2</v>
      </c>
      <c r="C148" s="9" t="s">
        <v>107</v>
      </c>
      <c r="D148" s="20">
        <v>35</v>
      </c>
      <c r="E148" s="10">
        <f t="shared" si="30"/>
        <v>19.25</v>
      </c>
      <c r="F148" s="10">
        <f t="shared" si="31"/>
        <v>15.253565768621236</v>
      </c>
      <c r="G148" s="10">
        <f t="shared" si="32"/>
        <v>3.996434231378764</v>
      </c>
      <c r="H148" s="10">
        <f t="shared" si="33"/>
        <v>15.75</v>
      </c>
      <c r="I148" s="89">
        <v>47</v>
      </c>
    </row>
    <row r="149" spans="2:9" ht="12.75">
      <c r="B149" s="42">
        <f t="shared" si="34"/>
        <v>3</v>
      </c>
      <c r="C149" s="9" t="s">
        <v>108</v>
      </c>
      <c r="D149" s="20">
        <v>43</v>
      </c>
      <c r="E149" s="10">
        <f t="shared" si="30"/>
        <v>23.650000000000002</v>
      </c>
      <c r="F149" s="10">
        <f t="shared" si="31"/>
        <v>18.740095087163233</v>
      </c>
      <c r="G149" s="10">
        <f t="shared" si="32"/>
        <v>4.909904912836769</v>
      </c>
      <c r="H149" s="10">
        <f t="shared" si="33"/>
        <v>19.349999999999998</v>
      </c>
      <c r="I149" s="89">
        <v>58</v>
      </c>
    </row>
    <row r="150" spans="2:9" ht="12.75">
      <c r="B150" s="42">
        <f t="shared" si="34"/>
        <v>4</v>
      </c>
      <c r="C150" s="9" t="s">
        <v>109</v>
      </c>
      <c r="D150" s="20">
        <v>72</v>
      </c>
      <c r="E150" s="10">
        <f t="shared" si="30"/>
        <v>39.6</v>
      </c>
      <c r="F150" s="10">
        <f t="shared" si="31"/>
        <v>31.37876386687797</v>
      </c>
      <c r="G150" s="10">
        <f t="shared" si="32"/>
        <v>8.22123613312203</v>
      </c>
      <c r="H150" s="10">
        <f t="shared" si="33"/>
        <v>32.4</v>
      </c>
      <c r="I150" s="89">
        <v>97</v>
      </c>
    </row>
    <row r="151" spans="2:9" ht="12.75">
      <c r="B151" s="42">
        <f t="shared" si="34"/>
        <v>5</v>
      </c>
      <c r="C151" s="9" t="s">
        <v>773</v>
      </c>
      <c r="D151" s="20">
        <v>42</v>
      </c>
      <c r="E151" s="10">
        <f t="shared" si="30"/>
        <v>23.1</v>
      </c>
      <c r="F151" s="10">
        <f t="shared" si="31"/>
        <v>18.304278922345485</v>
      </c>
      <c r="G151" s="10">
        <f t="shared" si="32"/>
        <v>4.795721077654516</v>
      </c>
      <c r="H151" s="10">
        <f t="shared" si="33"/>
        <v>18.9</v>
      </c>
      <c r="I151" s="89">
        <v>57</v>
      </c>
    </row>
    <row r="152" spans="2:9" ht="12.75">
      <c r="B152" s="42">
        <f t="shared" si="34"/>
        <v>6</v>
      </c>
      <c r="C152" s="9" t="s">
        <v>110</v>
      </c>
      <c r="D152" s="20">
        <v>42</v>
      </c>
      <c r="E152" s="10">
        <f t="shared" si="30"/>
        <v>23.1</v>
      </c>
      <c r="F152" s="10">
        <f t="shared" si="31"/>
        <v>18.304278922345485</v>
      </c>
      <c r="G152" s="10">
        <f t="shared" si="32"/>
        <v>4.795721077654516</v>
      </c>
      <c r="H152" s="10">
        <f t="shared" si="33"/>
        <v>18.9</v>
      </c>
      <c r="I152" s="89">
        <v>57</v>
      </c>
    </row>
    <row r="153" spans="2:9" ht="12.75">
      <c r="B153" s="42">
        <f t="shared" si="34"/>
        <v>7</v>
      </c>
      <c r="C153" s="9" t="s">
        <v>111</v>
      </c>
      <c r="D153" s="20">
        <v>41</v>
      </c>
      <c r="E153" s="10">
        <f t="shared" si="30"/>
        <v>22.55</v>
      </c>
      <c r="F153" s="10">
        <f t="shared" si="31"/>
        <v>17.868462757527734</v>
      </c>
      <c r="G153" s="10">
        <f t="shared" si="32"/>
        <v>4.681537242472267</v>
      </c>
      <c r="H153" s="10">
        <f t="shared" si="33"/>
        <v>18.45</v>
      </c>
      <c r="I153" s="89">
        <v>55</v>
      </c>
    </row>
    <row r="154" spans="2:9" ht="12.75">
      <c r="B154" s="42">
        <f t="shared" si="34"/>
        <v>8</v>
      </c>
      <c r="C154" s="9" t="s">
        <v>112</v>
      </c>
      <c r="D154" s="20">
        <v>46</v>
      </c>
      <c r="E154" s="10">
        <f t="shared" si="30"/>
        <v>25.3</v>
      </c>
      <c r="F154" s="10">
        <f t="shared" si="31"/>
        <v>20.04754358161648</v>
      </c>
      <c r="G154" s="10">
        <f t="shared" si="32"/>
        <v>5.25245641838352</v>
      </c>
      <c r="H154" s="10">
        <f t="shared" si="33"/>
        <v>20.7</v>
      </c>
      <c r="I154" s="89">
        <v>62</v>
      </c>
    </row>
    <row r="155" spans="2:9" ht="12.75">
      <c r="B155" s="42">
        <f t="shared" si="34"/>
        <v>9</v>
      </c>
      <c r="C155" s="9" t="s">
        <v>113</v>
      </c>
      <c r="D155" s="20">
        <v>29</v>
      </c>
      <c r="E155" s="10">
        <f t="shared" si="30"/>
        <v>15.950000000000001</v>
      </c>
      <c r="F155" s="10">
        <f t="shared" si="31"/>
        <v>12.63866877971474</v>
      </c>
      <c r="G155" s="10">
        <f t="shared" si="32"/>
        <v>3.311331220285261</v>
      </c>
      <c r="H155" s="10">
        <f t="shared" si="33"/>
        <v>13.049999999999999</v>
      </c>
      <c r="I155" s="89">
        <v>39</v>
      </c>
    </row>
    <row r="156" spans="2:9" ht="12.75">
      <c r="B156" s="42">
        <f t="shared" si="34"/>
        <v>10</v>
      </c>
      <c r="C156" s="9" t="s">
        <v>114</v>
      </c>
      <c r="D156" s="20">
        <v>29</v>
      </c>
      <c r="E156" s="10">
        <f t="shared" si="30"/>
        <v>15.950000000000001</v>
      </c>
      <c r="F156" s="10">
        <f t="shared" si="31"/>
        <v>12.63866877971474</v>
      </c>
      <c r="G156" s="10">
        <f t="shared" si="32"/>
        <v>3.311331220285261</v>
      </c>
      <c r="H156" s="10">
        <f t="shared" si="33"/>
        <v>13.049999999999999</v>
      </c>
      <c r="I156" s="89">
        <v>39</v>
      </c>
    </row>
    <row r="157" spans="2:9" ht="12.75">
      <c r="B157" s="42">
        <f t="shared" si="34"/>
        <v>11</v>
      </c>
      <c r="C157" s="9" t="s">
        <v>115</v>
      </c>
      <c r="D157" s="20">
        <v>29</v>
      </c>
      <c r="E157" s="10">
        <f t="shared" si="30"/>
        <v>15.950000000000001</v>
      </c>
      <c r="F157" s="10">
        <f t="shared" si="31"/>
        <v>12.63866877971474</v>
      </c>
      <c r="G157" s="10">
        <f t="shared" si="32"/>
        <v>3.311331220285261</v>
      </c>
      <c r="H157" s="10">
        <f t="shared" si="33"/>
        <v>13.049999999999999</v>
      </c>
      <c r="I157" s="89">
        <v>39</v>
      </c>
    </row>
    <row r="158" spans="2:9" ht="12.75">
      <c r="B158" s="42">
        <f t="shared" si="34"/>
        <v>12</v>
      </c>
      <c r="C158" s="9" t="s">
        <v>116</v>
      </c>
      <c r="D158" s="20">
        <v>29</v>
      </c>
      <c r="E158" s="10">
        <f t="shared" si="30"/>
        <v>15.950000000000001</v>
      </c>
      <c r="F158" s="10">
        <f t="shared" si="31"/>
        <v>12.63866877971474</v>
      </c>
      <c r="G158" s="10">
        <f t="shared" si="32"/>
        <v>3.311331220285261</v>
      </c>
      <c r="H158" s="10">
        <f t="shared" si="33"/>
        <v>13.049999999999999</v>
      </c>
      <c r="I158" s="89">
        <v>39</v>
      </c>
    </row>
    <row r="159" spans="2:9" ht="12.75">
      <c r="B159" s="42">
        <f t="shared" si="34"/>
        <v>13</v>
      </c>
      <c r="C159" s="9" t="s">
        <v>117</v>
      </c>
      <c r="D159" s="20">
        <v>43</v>
      </c>
      <c r="E159" s="10">
        <f t="shared" si="30"/>
        <v>23.650000000000002</v>
      </c>
      <c r="F159" s="10">
        <f t="shared" si="31"/>
        <v>18.740095087163233</v>
      </c>
      <c r="G159" s="10">
        <f t="shared" si="32"/>
        <v>4.909904912836769</v>
      </c>
      <c r="H159" s="10">
        <f t="shared" si="33"/>
        <v>19.349999999999998</v>
      </c>
      <c r="I159" s="89">
        <v>58</v>
      </c>
    </row>
    <row r="160" spans="2:9" ht="12.75">
      <c r="B160" s="42">
        <f t="shared" si="34"/>
        <v>14</v>
      </c>
      <c r="C160" s="9" t="s">
        <v>118</v>
      </c>
      <c r="D160" s="20">
        <v>29</v>
      </c>
      <c r="E160" s="10">
        <f t="shared" si="30"/>
        <v>15.950000000000001</v>
      </c>
      <c r="F160" s="10">
        <f t="shared" si="31"/>
        <v>12.63866877971474</v>
      </c>
      <c r="G160" s="10">
        <f t="shared" si="32"/>
        <v>3.311331220285261</v>
      </c>
      <c r="H160" s="10">
        <f t="shared" si="33"/>
        <v>13.049999999999999</v>
      </c>
      <c r="I160" s="89">
        <v>39</v>
      </c>
    </row>
    <row r="161" spans="2:9" ht="12.75">
      <c r="B161" s="42">
        <f t="shared" si="34"/>
        <v>15</v>
      </c>
      <c r="C161" s="9" t="s">
        <v>119</v>
      </c>
      <c r="D161" s="20">
        <v>29</v>
      </c>
      <c r="E161" s="10">
        <f t="shared" si="30"/>
        <v>15.950000000000001</v>
      </c>
      <c r="F161" s="10">
        <f t="shared" si="31"/>
        <v>12.63866877971474</v>
      </c>
      <c r="G161" s="10">
        <f t="shared" si="32"/>
        <v>3.311331220285261</v>
      </c>
      <c r="H161" s="10">
        <f t="shared" si="33"/>
        <v>13.049999999999999</v>
      </c>
      <c r="I161" s="89">
        <v>39</v>
      </c>
    </row>
    <row r="162" spans="2:9" ht="12.75">
      <c r="B162" s="42">
        <f t="shared" si="34"/>
        <v>16</v>
      </c>
      <c r="C162" s="9" t="s">
        <v>392</v>
      </c>
      <c r="D162" s="20">
        <v>29</v>
      </c>
      <c r="E162" s="10">
        <f t="shared" si="30"/>
        <v>15.950000000000001</v>
      </c>
      <c r="F162" s="10">
        <f t="shared" si="31"/>
        <v>12.63866877971474</v>
      </c>
      <c r="G162" s="10">
        <f t="shared" si="32"/>
        <v>3.311331220285261</v>
      </c>
      <c r="H162" s="10">
        <f t="shared" si="33"/>
        <v>13.049999999999999</v>
      </c>
      <c r="I162" s="89">
        <v>39</v>
      </c>
    </row>
    <row r="163" spans="2:9" ht="12.75">
      <c r="B163" s="42">
        <f t="shared" si="34"/>
        <v>17</v>
      </c>
      <c r="C163" s="9" t="s">
        <v>120</v>
      </c>
      <c r="D163" s="20">
        <v>70</v>
      </c>
      <c r="E163" s="10">
        <f t="shared" si="30"/>
        <v>38.5</v>
      </c>
      <c r="F163" s="10">
        <f t="shared" si="31"/>
        <v>30.507131537242472</v>
      </c>
      <c r="G163" s="10">
        <f t="shared" si="32"/>
        <v>7.992868462757528</v>
      </c>
      <c r="H163" s="10">
        <f t="shared" si="33"/>
        <v>31.5</v>
      </c>
      <c r="I163" s="89">
        <v>95</v>
      </c>
    </row>
    <row r="164" spans="2:9" ht="12.75">
      <c r="B164" s="42">
        <f t="shared" si="34"/>
        <v>18</v>
      </c>
      <c r="C164" s="9" t="s">
        <v>121</v>
      </c>
      <c r="D164" s="20">
        <v>29</v>
      </c>
      <c r="E164" s="10">
        <f t="shared" si="30"/>
        <v>15.950000000000001</v>
      </c>
      <c r="F164" s="10">
        <f t="shared" si="31"/>
        <v>12.63866877971474</v>
      </c>
      <c r="G164" s="10">
        <f t="shared" si="32"/>
        <v>3.311331220285261</v>
      </c>
      <c r="H164" s="10">
        <f t="shared" si="33"/>
        <v>13.049999999999999</v>
      </c>
      <c r="I164" s="89">
        <v>39</v>
      </c>
    </row>
    <row r="165" spans="2:9" ht="12.75">
      <c r="B165" s="42">
        <f t="shared" si="34"/>
        <v>19</v>
      </c>
      <c r="C165" s="9" t="s">
        <v>122</v>
      </c>
      <c r="D165" s="20">
        <v>39</v>
      </c>
      <c r="E165" s="10">
        <f t="shared" si="30"/>
        <v>21.450000000000003</v>
      </c>
      <c r="F165" s="10">
        <f t="shared" si="31"/>
        <v>16.996830427892238</v>
      </c>
      <c r="G165" s="10">
        <f t="shared" si="32"/>
        <v>4.453169572107765</v>
      </c>
      <c r="H165" s="10">
        <f t="shared" si="33"/>
        <v>17.549999999999997</v>
      </c>
      <c r="I165" s="89">
        <v>53</v>
      </c>
    </row>
    <row r="166" spans="2:9" ht="12.75">
      <c r="B166" s="42">
        <f t="shared" si="34"/>
        <v>20</v>
      </c>
      <c r="C166" s="9" t="s">
        <v>123</v>
      </c>
      <c r="D166" s="20">
        <v>43</v>
      </c>
      <c r="E166" s="10">
        <f t="shared" si="30"/>
        <v>23.650000000000002</v>
      </c>
      <c r="F166" s="10">
        <f t="shared" si="31"/>
        <v>18.740095087163233</v>
      </c>
      <c r="G166" s="10">
        <f t="shared" si="32"/>
        <v>4.909904912836769</v>
      </c>
      <c r="H166" s="10">
        <f t="shared" si="33"/>
        <v>19.349999999999998</v>
      </c>
      <c r="I166" s="89">
        <v>58</v>
      </c>
    </row>
    <row r="167" spans="2:9" ht="12.75">
      <c r="B167" s="42">
        <f t="shared" si="34"/>
        <v>21</v>
      </c>
      <c r="C167" s="9" t="s">
        <v>124</v>
      </c>
      <c r="D167" s="20">
        <v>29</v>
      </c>
      <c r="E167" s="10">
        <f t="shared" si="30"/>
        <v>15.950000000000001</v>
      </c>
      <c r="F167" s="10">
        <f t="shared" si="31"/>
        <v>12.63866877971474</v>
      </c>
      <c r="G167" s="10">
        <f t="shared" si="32"/>
        <v>3.311331220285261</v>
      </c>
      <c r="H167" s="10">
        <f t="shared" si="33"/>
        <v>13.049999999999999</v>
      </c>
      <c r="I167" s="89">
        <v>39</v>
      </c>
    </row>
    <row r="168" spans="2:9" ht="12.75">
      <c r="B168" s="42">
        <f t="shared" si="34"/>
        <v>22</v>
      </c>
      <c r="C168" s="9" t="s">
        <v>125</v>
      </c>
      <c r="D168" s="20">
        <v>50</v>
      </c>
      <c r="E168" s="10">
        <f t="shared" si="30"/>
        <v>27.500000000000004</v>
      </c>
      <c r="F168" s="10">
        <f t="shared" si="31"/>
        <v>21.790808240887483</v>
      </c>
      <c r="G168" s="10">
        <f t="shared" si="32"/>
        <v>5.709191759112521</v>
      </c>
      <c r="H168" s="10">
        <f t="shared" si="33"/>
        <v>22.499999999999996</v>
      </c>
      <c r="I168" s="89">
        <v>68</v>
      </c>
    </row>
    <row r="169" spans="2:9" ht="12.75">
      <c r="B169" s="42">
        <f t="shared" si="34"/>
        <v>23</v>
      </c>
      <c r="C169" s="9" t="s">
        <v>126</v>
      </c>
      <c r="D169" s="20">
        <v>41</v>
      </c>
      <c r="E169" s="10">
        <f t="shared" si="30"/>
        <v>22.55</v>
      </c>
      <c r="F169" s="10">
        <f t="shared" si="31"/>
        <v>17.868462757527734</v>
      </c>
      <c r="G169" s="10">
        <f t="shared" si="32"/>
        <v>4.681537242472267</v>
      </c>
      <c r="H169" s="10">
        <f t="shared" si="33"/>
        <v>18.45</v>
      </c>
      <c r="I169" s="89">
        <v>55</v>
      </c>
    </row>
    <row r="170" spans="2:9" ht="12.75">
      <c r="B170" s="42">
        <f t="shared" si="34"/>
        <v>24</v>
      </c>
      <c r="C170" s="9" t="s">
        <v>393</v>
      </c>
      <c r="D170" s="20">
        <v>43</v>
      </c>
      <c r="E170" s="10">
        <f t="shared" si="30"/>
        <v>23.650000000000002</v>
      </c>
      <c r="F170" s="10">
        <f t="shared" si="31"/>
        <v>18.740095087163233</v>
      </c>
      <c r="G170" s="10">
        <f t="shared" si="32"/>
        <v>4.909904912836769</v>
      </c>
      <c r="H170" s="10">
        <f t="shared" si="33"/>
        <v>19.349999999999998</v>
      </c>
      <c r="I170" s="89">
        <v>58</v>
      </c>
    </row>
    <row r="171" spans="2:9" ht="12.75">
      <c r="B171" s="42">
        <f t="shared" si="34"/>
        <v>25</v>
      </c>
      <c r="C171" s="9" t="s">
        <v>127</v>
      </c>
      <c r="D171" s="20">
        <v>227</v>
      </c>
      <c r="E171" s="10">
        <f t="shared" si="30"/>
        <v>124.85000000000001</v>
      </c>
      <c r="F171" s="10">
        <f t="shared" si="31"/>
        <v>98.93026941362916</v>
      </c>
      <c r="G171" s="10">
        <f t="shared" si="32"/>
        <v>25.919730586370846</v>
      </c>
      <c r="H171" s="10">
        <f t="shared" si="33"/>
        <v>102.14999999999999</v>
      </c>
      <c r="I171" s="89">
        <v>307</v>
      </c>
    </row>
    <row r="172" spans="2:9" ht="12.75">
      <c r="B172" s="42">
        <f t="shared" si="34"/>
        <v>26</v>
      </c>
      <c r="C172" s="9" t="s">
        <v>128</v>
      </c>
      <c r="D172" s="20">
        <v>153</v>
      </c>
      <c r="E172" s="10">
        <f t="shared" si="30"/>
        <v>84.15</v>
      </c>
      <c r="F172" s="10">
        <f t="shared" si="31"/>
        <v>66.6798732171157</v>
      </c>
      <c r="G172" s="10">
        <f t="shared" si="32"/>
        <v>17.470126782884307</v>
      </c>
      <c r="H172" s="10">
        <f t="shared" si="33"/>
        <v>68.85</v>
      </c>
      <c r="I172" s="89">
        <v>207</v>
      </c>
    </row>
    <row r="173" spans="2:9" ht="12.75">
      <c r="B173" s="42">
        <v>27</v>
      </c>
      <c r="C173" s="9" t="s">
        <v>495</v>
      </c>
      <c r="D173" s="20">
        <v>103</v>
      </c>
      <c r="E173" s="10">
        <f t="shared" si="30"/>
        <v>56.650000000000006</v>
      </c>
      <c r="F173" s="10">
        <f t="shared" si="31"/>
        <v>44.88906497622821</v>
      </c>
      <c r="G173" s="10">
        <f t="shared" si="32"/>
        <v>11.760935023771793</v>
      </c>
      <c r="H173" s="10">
        <f t="shared" si="33"/>
        <v>46.349999999999994</v>
      </c>
      <c r="I173" s="89">
        <v>134</v>
      </c>
    </row>
    <row r="174" spans="2:9" ht="12.75">
      <c r="B174" s="42"/>
      <c r="C174" s="11" t="s">
        <v>129</v>
      </c>
      <c r="D174" s="20"/>
      <c r="E174" s="10"/>
      <c r="F174" s="10"/>
      <c r="G174" s="10"/>
      <c r="H174" s="10"/>
      <c r="I174" s="89"/>
    </row>
    <row r="175" spans="2:9" ht="12.75">
      <c r="B175" s="42">
        <v>1</v>
      </c>
      <c r="C175" s="9" t="s">
        <v>130</v>
      </c>
      <c r="D175" s="20">
        <v>43</v>
      </c>
      <c r="E175" s="10">
        <f aca="true" t="shared" si="35" ref="E175:E201">D175*55%</f>
        <v>23.650000000000002</v>
      </c>
      <c r="F175" s="10">
        <f aca="true" t="shared" si="36" ref="F175:F201">E175/1.262</f>
        <v>18.740095087163233</v>
      </c>
      <c r="G175" s="10">
        <f aca="true" t="shared" si="37" ref="G175:G201">E175-F175</f>
        <v>4.909904912836769</v>
      </c>
      <c r="H175" s="10">
        <f aca="true" t="shared" si="38" ref="H175:H201">D175-E175</f>
        <v>19.349999999999998</v>
      </c>
      <c r="I175" s="89">
        <v>58</v>
      </c>
    </row>
    <row r="176" spans="2:9" ht="12.75">
      <c r="B176" s="42">
        <f aca="true" t="shared" si="39" ref="B176:B201">B175+1</f>
        <v>2</v>
      </c>
      <c r="C176" s="9" t="s">
        <v>131</v>
      </c>
      <c r="D176" s="20">
        <v>43</v>
      </c>
      <c r="E176" s="10">
        <f t="shared" si="35"/>
        <v>23.650000000000002</v>
      </c>
      <c r="F176" s="10">
        <f t="shared" si="36"/>
        <v>18.740095087163233</v>
      </c>
      <c r="G176" s="10">
        <f t="shared" si="37"/>
        <v>4.909904912836769</v>
      </c>
      <c r="H176" s="10">
        <f t="shared" si="38"/>
        <v>19.349999999999998</v>
      </c>
      <c r="I176" s="89">
        <v>58</v>
      </c>
    </row>
    <row r="177" spans="2:9" ht="12.75">
      <c r="B177" s="42">
        <f t="shared" si="39"/>
        <v>3</v>
      </c>
      <c r="C177" s="9" t="s">
        <v>132</v>
      </c>
      <c r="D177" s="20">
        <v>43</v>
      </c>
      <c r="E177" s="10">
        <f t="shared" si="35"/>
        <v>23.650000000000002</v>
      </c>
      <c r="F177" s="10">
        <f t="shared" si="36"/>
        <v>18.740095087163233</v>
      </c>
      <c r="G177" s="10">
        <f t="shared" si="37"/>
        <v>4.909904912836769</v>
      </c>
      <c r="H177" s="10">
        <f t="shared" si="38"/>
        <v>19.349999999999998</v>
      </c>
      <c r="I177" s="89">
        <v>58</v>
      </c>
    </row>
    <row r="178" spans="2:9" ht="12.75">
      <c r="B178" s="42">
        <f t="shared" si="39"/>
        <v>4</v>
      </c>
      <c r="C178" s="9" t="s">
        <v>133</v>
      </c>
      <c r="D178" s="20">
        <v>57</v>
      </c>
      <c r="E178" s="10">
        <f t="shared" si="35"/>
        <v>31.35</v>
      </c>
      <c r="F178" s="10">
        <f t="shared" si="36"/>
        <v>24.84152139461173</v>
      </c>
      <c r="G178" s="10">
        <f t="shared" si="37"/>
        <v>6.508478605388273</v>
      </c>
      <c r="H178" s="10">
        <f t="shared" si="38"/>
        <v>25.65</v>
      </c>
      <c r="I178" s="89">
        <v>77</v>
      </c>
    </row>
    <row r="179" spans="2:9" ht="12.75">
      <c r="B179" s="42">
        <f t="shared" si="39"/>
        <v>5</v>
      </c>
      <c r="C179" s="9" t="s">
        <v>134</v>
      </c>
      <c r="D179" s="20">
        <v>61</v>
      </c>
      <c r="E179" s="10">
        <f t="shared" si="35"/>
        <v>33.550000000000004</v>
      </c>
      <c r="F179" s="10">
        <f t="shared" si="36"/>
        <v>26.58478605388273</v>
      </c>
      <c r="G179" s="10">
        <f t="shared" si="37"/>
        <v>6.965213946117274</v>
      </c>
      <c r="H179" s="10">
        <f t="shared" si="38"/>
        <v>27.449999999999996</v>
      </c>
      <c r="I179" s="89">
        <v>82</v>
      </c>
    </row>
    <row r="180" spans="2:9" ht="12.75">
      <c r="B180" s="42">
        <f t="shared" si="39"/>
        <v>6</v>
      </c>
      <c r="C180" s="9" t="s">
        <v>135</v>
      </c>
      <c r="D180" s="20">
        <v>57</v>
      </c>
      <c r="E180" s="10">
        <f t="shared" si="35"/>
        <v>31.35</v>
      </c>
      <c r="F180" s="10">
        <f t="shared" si="36"/>
        <v>24.84152139461173</v>
      </c>
      <c r="G180" s="10">
        <f t="shared" si="37"/>
        <v>6.508478605388273</v>
      </c>
      <c r="H180" s="10">
        <f t="shared" si="38"/>
        <v>25.65</v>
      </c>
      <c r="I180" s="89">
        <v>77</v>
      </c>
    </row>
    <row r="181" spans="2:9" ht="12.75">
      <c r="B181" s="42">
        <f t="shared" si="39"/>
        <v>7</v>
      </c>
      <c r="C181" s="9" t="s">
        <v>136</v>
      </c>
      <c r="D181" s="20">
        <v>44</v>
      </c>
      <c r="E181" s="10">
        <f t="shared" si="35"/>
        <v>24.200000000000003</v>
      </c>
      <c r="F181" s="10">
        <f t="shared" si="36"/>
        <v>19.175911251980985</v>
      </c>
      <c r="G181" s="10">
        <f t="shared" si="37"/>
        <v>5.024088748019018</v>
      </c>
      <c r="H181" s="10">
        <f t="shared" si="38"/>
        <v>19.799999999999997</v>
      </c>
      <c r="I181" s="89">
        <v>60</v>
      </c>
    </row>
    <row r="182" spans="2:9" ht="12.75">
      <c r="B182" s="42">
        <f t="shared" si="39"/>
        <v>8</v>
      </c>
      <c r="C182" s="9" t="s">
        <v>137</v>
      </c>
      <c r="D182" s="20">
        <v>44</v>
      </c>
      <c r="E182" s="10">
        <f t="shared" si="35"/>
        <v>24.200000000000003</v>
      </c>
      <c r="F182" s="10">
        <f t="shared" si="36"/>
        <v>19.175911251980985</v>
      </c>
      <c r="G182" s="10">
        <f t="shared" si="37"/>
        <v>5.024088748019018</v>
      </c>
      <c r="H182" s="10">
        <f t="shared" si="38"/>
        <v>19.799999999999997</v>
      </c>
      <c r="I182" s="89">
        <v>60</v>
      </c>
    </row>
    <row r="183" spans="2:9" ht="12.75">
      <c r="B183" s="42">
        <f t="shared" si="39"/>
        <v>9</v>
      </c>
      <c r="C183" s="9" t="s">
        <v>138</v>
      </c>
      <c r="D183" s="20">
        <v>40</v>
      </c>
      <c r="E183" s="10">
        <f t="shared" si="35"/>
        <v>22</v>
      </c>
      <c r="F183" s="10">
        <f t="shared" si="36"/>
        <v>17.432646592709983</v>
      </c>
      <c r="G183" s="10">
        <f t="shared" si="37"/>
        <v>4.5673534072900175</v>
      </c>
      <c r="H183" s="10">
        <f t="shared" si="38"/>
        <v>18</v>
      </c>
      <c r="I183" s="89">
        <v>54</v>
      </c>
    </row>
    <row r="184" spans="2:9" ht="12.75">
      <c r="B184" s="42">
        <f t="shared" si="39"/>
        <v>10</v>
      </c>
      <c r="C184" s="9" t="s">
        <v>139</v>
      </c>
      <c r="D184" s="20">
        <v>44</v>
      </c>
      <c r="E184" s="10">
        <f t="shared" si="35"/>
        <v>24.200000000000003</v>
      </c>
      <c r="F184" s="10">
        <f t="shared" si="36"/>
        <v>19.175911251980985</v>
      </c>
      <c r="G184" s="10">
        <f t="shared" si="37"/>
        <v>5.024088748019018</v>
      </c>
      <c r="H184" s="10">
        <f t="shared" si="38"/>
        <v>19.799999999999997</v>
      </c>
      <c r="I184" s="89">
        <v>60</v>
      </c>
    </row>
    <row r="185" spans="2:9" ht="12.75">
      <c r="B185" s="42">
        <f t="shared" si="39"/>
        <v>11</v>
      </c>
      <c r="C185" s="9" t="s">
        <v>140</v>
      </c>
      <c r="D185" s="20">
        <v>64</v>
      </c>
      <c r="E185" s="10">
        <f t="shared" si="35"/>
        <v>35.2</v>
      </c>
      <c r="F185" s="10">
        <f t="shared" si="36"/>
        <v>27.892234548335978</v>
      </c>
      <c r="G185" s="10">
        <f t="shared" si="37"/>
        <v>7.307765451664025</v>
      </c>
      <c r="H185" s="10">
        <f t="shared" si="38"/>
        <v>28.799999999999997</v>
      </c>
      <c r="I185" s="89">
        <v>87</v>
      </c>
    </row>
    <row r="186" spans="2:9" ht="12.75">
      <c r="B186" s="42">
        <f t="shared" si="39"/>
        <v>12</v>
      </c>
      <c r="C186" s="9" t="s">
        <v>141</v>
      </c>
      <c r="D186" s="20">
        <v>61</v>
      </c>
      <c r="E186" s="10">
        <f t="shared" si="35"/>
        <v>33.550000000000004</v>
      </c>
      <c r="F186" s="10">
        <f t="shared" si="36"/>
        <v>26.58478605388273</v>
      </c>
      <c r="G186" s="10">
        <f t="shared" si="37"/>
        <v>6.965213946117274</v>
      </c>
      <c r="H186" s="10">
        <f t="shared" si="38"/>
        <v>27.449999999999996</v>
      </c>
      <c r="I186" s="89">
        <v>82</v>
      </c>
    </row>
    <row r="187" spans="2:9" ht="12.75">
      <c r="B187" s="42">
        <f t="shared" si="39"/>
        <v>13</v>
      </c>
      <c r="C187" s="9" t="s">
        <v>142</v>
      </c>
      <c r="D187" s="20">
        <v>43</v>
      </c>
      <c r="E187" s="10">
        <f t="shared" si="35"/>
        <v>23.650000000000002</v>
      </c>
      <c r="F187" s="10">
        <f t="shared" si="36"/>
        <v>18.740095087163233</v>
      </c>
      <c r="G187" s="10">
        <f t="shared" si="37"/>
        <v>4.909904912836769</v>
      </c>
      <c r="H187" s="10">
        <f t="shared" si="38"/>
        <v>19.349999999999998</v>
      </c>
      <c r="I187" s="89">
        <v>58</v>
      </c>
    </row>
    <row r="188" spans="2:9" ht="12.75">
      <c r="B188" s="42">
        <f t="shared" si="39"/>
        <v>14</v>
      </c>
      <c r="C188" s="9" t="s">
        <v>143</v>
      </c>
      <c r="D188" s="20">
        <v>43</v>
      </c>
      <c r="E188" s="10">
        <f t="shared" si="35"/>
        <v>23.650000000000002</v>
      </c>
      <c r="F188" s="10">
        <f t="shared" si="36"/>
        <v>18.740095087163233</v>
      </c>
      <c r="G188" s="10">
        <f t="shared" si="37"/>
        <v>4.909904912836769</v>
      </c>
      <c r="H188" s="10">
        <f t="shared" si="38"/>
        <v>19.349999999999998</v>
      </c>
      <c r="I188" s="89">
        <v>58</v>
      </c>
    </row>
    <row r="189" spans="2:9" ht="12.75">
      <c r="B189" s="42">
        <f t="shared" si="39"/>
        <v>15</v>
      </c>
      <c r="C189" s="9" t="s">
        <v>144</v>
      </c>
      <c r="D189" s="20">
        <v>72</v>
      </c>
      <c r="E189" s="10">
        <f t="shared" si="35"/>
        <v>39.6</v>
      </c>
      <c r="F189" s="10">
        <f t="shared" si="36"/>
        <v>31.37876386687797</v>
      </c>
      <c r="G189" s="10">
        <f t="shared" si="37"/>
        <v>8.22123613312203</v>
      </c>
      <c r="H189" s="10">
        <f t="shared" si="38"/>
        <v>32.4</v>
      </c>
      <c r="I189" s="89">
        <v>97</v>
      </c>
    </row>
    <row r="190" spans="2:9" ht="12.75">
      <c r="B190" s="42">
        <f t="shared" si="39"/>
        <v>16</v>
      </c>
      <c r="C190" s="9" t="s">
        <v>394</v>
      </c>
      <c r="D190" s="20">
        <v>64</v>
      </c>
      <c r="E190" s="10">
        <f t="shared" si="35"/>
        <v>35.2</v>
      </c>
      <c r="F190" s="10">
        <f t="shared" si="36"/>
        <v>27.892234548335978</v>
      </c>
      <c r="G190" s="10">
        <f t="shared" si="37"/>
        <v>7.307765451664025</v>
      </c>
      <c r="H190" s="10">
        <f t="shared" si="38"/>
        <v>28.799999999999997</v>
      </c>
      <c r="I190" s="89">
        <v>87</v>
      </c>
    </row>
    <row r="191" spans="2:9" ht="12.75">
      <c r="B191" s="42">
        <f t="shared" si="39"/>
        <v>17</v>
      </c>
      <c r="C191" s="9" t="s">
        <v>145</v>
      </c>
      <c r="D191" s="20">
        <v>64</v>
      </c>
      <c r="E191" s="10">
        <f t="shared" si="35"/>
        <v>35.2</v>
      </c>
      <c r="F191" s="10">
        <f t="shared" si="36"/>
        <v>27.892234548335978</v>
      </c>
      <c r="G191" s="10">
        <f t="shared" si="37"/>
        <v>7.307765451664025</v>
      </c>
      <c r="H191" s="10">
        <f t="shared" si="38"/>
        <v>28.799999999999997</v>
      </c>
      <c r="I191" s="89">
        <v>87</v>
      </c>
    </row>
    <row r="192" spans="2:9" ht="12.75">
      <c r="B192" s="42">
        <f t="shared" si="39"/>
        <v>18</v>
      </c>
      <c r="C192" s="9" t="s">
        <v>146</v>
      </c>
      <c r="D192" s="20">
        <v>57</v>
      </c>
      <c r="E192" s="10">
        <f t="shared" si="35"/>
        <v>31.35</v>
      </c>
      <c r="F192" s="10">
        <f t="shared" si="36"/>
        <v>24.84152139461173</v>
      </c>
      <c r="G192" s="10">
        <f t="shared" si="37"/>
        <v>6.508478605388273</v>
      </c>
      <c r="H192" s="10">
        <f t="shared" si="38"/>
        <v>25.65</v>
      </c>
      <c r="I192" s="89">
        <v>77</v>
      </c>
    </row>
    <row r="193" spans="2:9" ht="12.75">
      <c r="B193" s="42">
        <f t="shared" si="39"/>
        <v>19</v>
      </c>
      <c r="C193" s="9" t="s">
        <v>147</v>
      </c>
      <c r="D193" s="20">
        <v>64</v>
      </c>
      <c r="E193" s="10">
        <f t="shared" si="35"/>
        <v>35.2</v>
      </c>
      <c r="F193" s="10">
        <f t="shared" si="36"/>
        <v>27.892234548335978</v>
      </c>
      <c r="G193" s="10">
        <f t="shared" si="37"/>
        <v>7.307765451664025</v>
      </c>
      <c r="H193" s="10">
        <f t="shared" si="38"/>
        <v>28.799999999999997</v>
      </c>
      <c r="I193" s="89">
        <v>87</v>
      </c>
    </row>
    <row r="194" spans="2:9" ht="12.75">
      <c r="B194" s="42">
        <f t="shared" si="39"/>
        <v>20</v>
      </c>
      <c r="C194" s="9" t="s">
        <v>474</v>
      </c>
      <c r="D194" s="20">
        <v>50</v>
      </c>
      <c r="E194" s="10">
        <f t="shared" si="35"/>
        <v>27.500000000000004</v>
      </c>
      <c r="F194" s="10">
        <f t="shared" si="36"/>
        <v>21.790808240887483</v>
      </c>
      <c r="G194" s="10">
        <f t="shared" si="37"/>
        <v>5.709191759112521</v>
      </c>
      <c r="H194" s="10">
        <f t="shared" si="38"/>
        <v>22.499999999999996</v>
      </c>
      <c r="I194" s="89">
        <v>68</v>
      </c>
    </row>
    <row r="195" spans="2:9" ht="12.75">
      <c r="B195" s="42">
        <f t="shared" si="39"/>
        <v>21</v>
      </c>
      <c r="C195" s="9" t="s">
        <v>148</v>
      </c>
      <c r="D195" s="20">
        <v>43</v>
      </c>
      <c r="E195" s="10">
        <f t="shared" si="35"/>
        <v>23.650000000000002</v>
      </c>
      <c r="F195" s="10">
        <f t="shared" si="36"/>
        <v>18.740095087163233</v>
      </c>
      <c r="G195" s="10">
        <f t="shared" si="37"/>
        <v>4.909904912836769</v>
      </c>
      <c r="H195" s="10">
        <f t="shared" si="38"/>
        <v>19.349999999999998</v>
      </c>
      <c r="I195" s="89">
        <v>58</v>
      </c>
    </row>
    <row r="196" spans="2:9" ht="12.75">
      <c r="B196" s="42">
        <f t="shared" si="39"/>
        <v>22</v>
      </c>
      <c r="C196" s="9" t="s">
        <v>149</v>
      </c>
      <c r="D196" s="20">
        <v>43</v>
      </c>
      <c r="E196" s="10">
        <f t="shared" si="35"/>
        <v>23.650000000000002</v>
      </c>
      <c r="F196" s="10">
        <f t="shared" si="36"/>
        <v>18.740095087163233</v>
      </c>
      <c r="G196" s="10">
        <f t="shared" si="37"/>
        <v>4.909904912836769</v>
      </c>
      <c r="H196" s="10">
        <f t="shared" si="38"/>
        <v>19.349999999999998</v>
      </c>
      <c r="I196" s="89">
        <v>58</v>
      </c>
    </row>
    <row r="197" spans="2:9" ht="12.75">
      <c r="B197" s="42">
        <f t="shared" si="39"/>
        <v>23</v>
      </c>
      <c r="C197" s="9" t="s">
        <v>150</v>
      </c>
      <c r="D197" s="20">
        <v>50</v>
      </c>
      <c r="E197" s="10">
        <f t="shared" si="35"/>
        <v>27.500000000000004</v>
      </c>
      <c r="F197" s="10">
        <f t="shared" si="36"/>
        <v>21.790808240887483</v>
      </c>
      <c r="G197" s="10">
        <f t="shared" si="37"/>
        <v>5.709191759112521</v>
      </c>
      <c r="H197" s="10">
        <f t="shared" si="38"/>
        <v>22.499999999999996</v>
      </c>
      <c r="I197" s="89">
        <v>68</v>
      </c>
    </row>
    <row r="198" spans="2:9" ht="12.75">
      <c r="B198" s="42">
        <f t="shared" si="39"/>
        <v>24</v>
      </c>
      <c r="C198" s="9" t="s">
        <v>151</v>
      </c>
      <c r="D198" s="20">
        <v>453</v>
      </c>
      <c r="E198" s="10">
        <f t="shared" si="35"/>
        <v>249.15000000000003</v>
      </c>
      <c r="F198" s="10">
        <f t="shared" si="36"/>
        <v>197.4247226624406</v>
      </c>
      <c r="G198" s="10">
        <f t="shared" si="37"/>
        <v>51.72527733755945</v>
      </c>
      <c r="H198" s="10">
        <f t="shared" si="38"/>
        <v>203.84999999999997</v>
      </c>
      <c r="I198" s="89">
        <v>613</v>
      </c>
    </row>
    <row r="199" spans="2:9" ht="12.75">
      <c r="B199" s="42">
        <f t="shared" si="39"/>
        <v>25</v>
      </c>
      <c r="C199" s="9" t="s">
        <v>152</v>
      </c>
      <c r="D199" s="20">
        <v>27</v>
      </c>
      <c r="E199" s="10">
        <f t="shared" si="35"/>
        <v>14.850000000000001</v>
      </c>
      <c r="F199" s="10">
        <f t="shared" si="36"/>
        <v>11.76703645007924</v>
      </c>
      <c r="G199" s="10">
        <f t="shared" si="37"/>
        <v>3.082963549920761</v>
      </c>
      <c r="H199" s="10">
        <f t="shared" si="38"/>
        <v>12.149999999999999</v>
      </c>
      <c r="I199" s="89">
        <v>37</v>
      </c>
    </row>
    <row r="200" spans="2:9" ht="12.75">
      <c r="B200" s="42">
        <f t="shared" si="39"/>
        <v>26</v>
      </c>
      <c r="C200" s="9" t="s">
        <v>153</v>
      </c>
      <c r="D200" s="20">
        <v>28</v>
      </c>
      <c r="E200" s="10">
        <f t="shared" si="35"/>
        <v>15.400000000000002</v>
      </c>
      <c r="F200" s="10">
        <f t="shared" si="36"/>
        <v>12.20285261489699</v>
      </c>
      <c r="G200" s="10">
        <f t="shared" si="37"/>
        <v>3.197147385103012</v>
      </c>
      <c r="H200" s="10">
        <f t="shared" si="38"/>
        <v>12.599999999999998</v>
      </c>
      <c r="I200" s="89">
        <v>38</v>
      </c>
    </row>
    <row r="201" spans="2:9" ht="12.75">
      <c r="B201" s="42">
        <f t="shared" si="39"/>
        <v>27</v>
      </c>
      <c r="C201" s="9" t="s">
        <v>395</v>
      </c>
      <c r="D201" s="20">
        <v>28</v>
      </c>
      <c r="E201" s="10">
        <f t="shared" si="35"/>
        <v>15.400000000000002</v>
      </c>
      <c r="F201" s="10">
        <f t="shared" si="36"/>
        <v>12.20285261489699</v>
      </c>
      <c r="G201" s="10">
        <f t="shared" si="37"/>
        <v>3.197147385103012</v>
      </c>
      <c r="H201" s="10">
        <f t="shared" si="38"/>
        <v>12.599999999999998</v>
      </c>
      <c r="I201" s="89">
        <v>38</v>
      </c>
    </row>
    <row r="202" spans="2:9" ht="12.75">
      <c r="B202" s="42"/>
      <c r="C202" s="11" t="s">
        <v>154</v>
      </c>
      <c r="D202" s="20"/>
      <c r="E202" s="10"/>
      <c r="F202" s="10"/>
      <c r="G202" s="10"/>
      <c r="H202" s="10"/>
      <c r="I202" s="89"/>
    </row>
    <row r="203" spans="2:9" ht="12.75">
      <c r="B203" s="42">
        <v>1</v>
      </c>
      <c r="C203" s="9" t="s">
        <v>155</v>
      </c>
      <c r="D203" s="20">
        <v>40</v>
      </c>
      <c r="E203" s="10">
        <f aca="true" t="shared" si="40" ref="E203:E220">D203*55%</f>
        <v>22</v>
      </c>
      <c r="F203" s="10">
        <f aca="true" t="shared" si="41" ref="F203:F220">E203/1.262</f>
        <v>17.432646592709983</v>
      </c>
      <c r="G203" s="10">
        <f aca="true" t="shared" si="42" ref="G203:G220">E203-F203</f>
        <v>4.5673534072900175</v>
      </c>
      <c r="H203" s="10">
        <f aca="true" t="shared" si="43" ref="H203:H220">D203-E203</f>
        <v>18</v>
      </c>
      <c r="I203" s="89">
        <v>54</v>
      </c>
    </row>
    <row r="204" spans="2:9" ht="12.75">
      <c r="B204" s="42">
        <f aca="true" t="shared" si="44" ref="B204:B220">B203+1</f>
        <v>2</v>
      </c>
      <c r="C204" s="9" t="s">
        <v>156</v>
      </c>
      <c r="D204" s="20">
        <v>39</v>
      </c>
      <c r="E204" s="10">
        <f t="shared" si="40"/>
        <v>21.450000000000003</v>
      </c>
      <c r="F204" s="10">
        <f t="shared" si="41"/>
        <v>16.996830427892238</v>
      </c>
      <c r="G204" s="10">
        <f t="shared" si="42"/>
        <v>4.453169572107765</v>
      </c>
      <c r="H204" s="10">
        <f t="shared" si="43"/>
        <v>17.549999999999997</v>
      </c>
      <c r="I204" s="89">
        <v>53</v>
      </c>
    </row>
    <row r="205" spans="2:9" ht="12.75">
      <c r="B205" s="42">
        <f t="shared" si="44"/>
        <v>3</v>
      </c>
      <c r="C205" s="9" t="s">
        <v>157</v>
      </c>
      <c r="D205" s="20">
        <v>39</v>
      </c>
      <c r="E205" s="10">
        <f t="shared" si="40"/>
        <v>21.450000000000003</v>
      </c>
      <c r="F205" s="10">
        <f t="shared" si="41"/>
        <v>16.996830427892238</v>
      </c>
      <c r="G205" s="10">
        <f t="shared" si="42"/>
        <v>4.453169572107765</v>
      </c>
      <c r="H205" s="10">
        <f t="shared" si="43"/>
        <v>17.549999999999997</v>
      </c>
      <c r="I205" s="89">
        <v>53</v>
      </c>
    </row>
    <row r="206" spans="2:9" ht="12.75">
      <c r="B206" s="42">
        <f t="shared" si="44"/>
        <v>4</v>
      </c>
      <c r="C206" s="9" t="s">
        <v>158</v>
      </c>
      <c r="D206" s="20">
        <v>39</v>
      </c>
      <c r="E206" s="10">
        <f t="shared" si="40"/>
        <v>21.450000000000003</v>
      </c>
      <c r="F206" s="10">
        <f t="shared" si="41"/>
        <v>16.996830427892238</v>
      </c>
      <c r="G206" s="10">
        <f t="shared" si="42"/>
        <v>4.453169572107765</v>
      </c>
      <c r="H206" s="10">
        <f t="shared" si="43"/>
        <v>17.549999999999997</v>
      </c>
      <c r="I206" s="89">
        <v>53</v>
      </c>
    </row>
    <row r="207" spans="2:9" ht="12.75">
      <c r="B207" s="42">
        <f t="shared" si="44"/>
        <v>5</v>
      </c>
      <c r="C207" s="9" t="s">
        <v>159</v>
      </c>
      <c r="D207" s="20">
        <v>39</v>
      </c>
      <c r="E207" s="10">
        <f t="shared" si="40"/>
        <v>21.450000000000003</v>
      </c>
      <c r="F207" s="10">
        <f t="shared" si="41"/>
        <v>16.996830427892238</v>
      </c>
      <c r="G207" s="10">
        <f t="shared" si="42"/>
        <v>4.453169572107765</v>
      </c>
      <c r="H207" s="10">
        <f t="shared" si="43"/>
        <v>17.549999999999997</v>
      </c>
      <c r="I207" s="89">
        <v>53</v>
      </c>
    </row>
    <row r="208" spans="2:9" ht="12.75">
      <c r="B208" s="42">
        <f t="shared" si="44"/>
        <v>6</v>
      </c>
      <c r="C208" s="9" t="s">
        <v>160</v>
      </c>
      <c r="D208" s="20">
        <v>43</v>
      </c>
      <c r="E208" s="10">
        <f t="shared" si="40"/>
        <v>23.650000000000002</v>
      </c>
      <c r="F208" s="10">
        <f t="shared" si="41"/>
        <v>18.740095087163233</v>
      </c>
      <c r="G208" s="10">
        <f t="shared" si="42"/>
        <v>4.909904912836769</v>
      </c>
      <c r="H208" s="10">
        <f t="shared" si="43"/>
        <v>19.349999999999998</v>
      </c>
      <c r="I208" s="89">
        <v>58</v>
      </c>
    </row>
    <row r="209" spans="2:9" ht="12.75">
      <c r="B209" s="42">
        <f t="shared" si="44"/>
        <v>7</v>
      </c>
      <c r="C209" s="9" t="s">
        <v>161</v>
      </c>
      <c r="D209" s="20">
        <v>63</v>
      </c>
      <c r="E209" s="10">
        <f t="shared" si="40"/>
        <v>34.650000000000006</v>
      </c>
      <c r="F209" s="10">
        <f t="shared" si="41"/>
        <v>27.45641838351823</v>
      </c>
      <c r="G209" s="10">
        <f t="shared" si="42"/>
        <v>7.193581616481776</v>
      </c>
      <c r="H209" s="10">
        <f t="shared" si="43"/>
        <v>28.349999999999994</v>
      </c>
      <c r="I209" s="89">
        <v>85</v>
      </c>
    </row>
    <row r="210" spans="2:9" ht="12.75">
      <c r="B210" s="42">
        <f t="shared" si="44"/>
        <v>8</v>
      </c>
      <c r="C210" s="9" t="s">
        <v>162</v>
      </c>
      <c r="D210" s="20">
        <v>39</v>
      </c>
      <c r="E210" s="10">
        <f t="shared" si="40"/>
        <v>21.450000000000003</v>
      </c>
      <c r="F210" s="10">
        <f t="shared" si="41"/>
        <v>16.996830427892238</v>
      </c>
      <c r="G210" s="10">
        <f t="shared" si="42"/>
        <v>4.453169572107765</v>
      </c>
      <c r="H210" s="10">
        <f t="shared" si="43"/>
        <v>17.549999999999997</v>
      </c>
      <c r="I210" s="89">
        <v>53</v>
      </c>
    </row>
    <row r="211" spans="2:9" ht="12.75">
      <c r="B211" s="42">
        <f t="shared" si="44"/>
        <v>9</v>
      </c>
      <c r="C211" s="9" t="s">
        <v>163</v>
      </c>
      <c r="D211" s="20">
        <v>43</v>
      </c>
      <c r="E211" s="10">
        <f t="shared" si="40"/>
        <v>23.650000000000002</v>
      </c>
      <c r="F211" s="10">
        <f t="shared" si="41"/>
        <v>18.740095087163233</v>
      </c>
      <c r="G211" s="10">
        <f t="shared" si="42"/>
        <v>4.909904912836769</v>
      </c>
      <c r="H211" s="10">
        <f t="shared" si="43"/>
        <v>19.349999999999998</v>
      </c>
      <c r="I211" s="89">
        <v>58</v>
      </c>
    </row>
    <row r="212" spans="2:9" ht="12.75">
      <c r="B212" s="42">
        <f t="shared" si="44"/>
        <v>10</v>
      </c>
      <c r="C212" s="9" t="s">
        <v>164</v>
      </c>
      <c r="D212" s="20">
        <v>43</v>
      </c>
      <c r="E212" s="10">
        <f t="shared" si="40"/>
        <v>23.650000000000002</v>
      </c>
      <c r="F212" s="10">
        <f t="shared" si="41"/>
        <v>18.740095087163233</v>
      </c>
      <c r="G212" s="10">
        <f t="shared" si="42"/>
        <v>4.909904912836769</v>
      </c>
      <c r="H212" s="10">
        <f t="shared" si="43"/>
        <v>19.349999999999998</v>
      </c>
      <c r="I212" s="89">
        <v>58</v>
      </c>
    </row>
    <row r="213" spans="2:9" ht="12.75">
      <c r="B213" s="42">
        <f t="shared" si="44"/>
        <v>11</v>
      </c>
      <c r="C213" s="9" t="s">
        <v>165</v>
      </c>
      <c r="D213" s="20">
        <v>39</v>
      </c>
      <c r="E213" s="10">
        <f t="shared" si="40"/>
        <v>21.450000000000003</v>
      </c>
      <c r="F213" s="10">
        <f t="shared" si="41"/>
        <v>16.996830427892238</v>
      </c>
      <c r="G213" s="10">
        <f t="shared" si="42"/>
        <v>4.453169572107765</v>
      </c>
      <c r="H213" s="10">
        <f t="shared" si="43"/>
        <v>17.549999999999997</v>
      </c>
      <c r="I213" s="89">
        <v>53</v>
      </c>
    </row>
    <row r="214" spans="2:9" ht="12.75">
      <c r="B214" s="42">
        <f t="shared" si="44"/>
        <v>12</v>
      </c>
      <c r="C214" s="9" t="s">
        <v>166</v>
      </c>
      <c r="D214" s="20">
        <v>39</v>
      </c>
      <c r="E214" s="10">
        <f t="shared" si="40"/>
        <v>21.450000000000003</v>
      </c>
      <c r="F214" s="10">
        <f t="shared" si="41"/>
        <v>16.996830427892238</v>
      </c>
      <c r="G214" s="10">
        <f t="shared" si="42"/>
        <v>4.453169572107765</v>
      </c>
      <c r="H214" s="10">
        <f t="shared" si="43"/>
        <v>17.549999999999997</v>
      </c>
      <c r="I214" s="89">
        <v>53</v>
      </c>
    </row>
    <row r="215" spans="2:9" ht="12.75">
      <c r="B215" s="42">
        <f t="shared" si="44"/>
        <v>13</v>
      </c>
      <c r="C215" s="9" t="s">
        <v>167</v>
      </c>
      <c r="D215" s="20">
        <v>63</v>
      </c>
      <c r="E215" s="10">
        <f t="shared" si="40"/>
        <v>34.650000000000006</v>
      </c>
      <c r="F215" s="10">
        <f t="shared" si="41"/>
        <v>27.45641838351823</v>
      </c>
      <c r="G215" s="10">
        <f t="shared" si="42"/>
        <v>7.193581616481776</v>
      </c>
      <c r="H215" s="10">
        <f t="shared" si="43"/>
        <v>28.349999999999994</v>
      </c>
      <c r="I215" s="89">
        <v>85</v>
      </c>
    </row>
    <row r="216" spans="2:9" ht="12.75">
      <c r="B216" s="42">
        <f t="shared" si="44"/>
        <v>14</v>
      </c>
      <c r="C216" s="9" t="s">
        <v>168</v>
      </c>
      <c r="D216" s="20">
        <v>63</v>
      </c>
      <c r="E216" s="10">
        <f t="shared" si="40"/>
        <v>34.650000000000006</v>
      </c>
      <c r="F216" s="10">
        <f t="shared" si="41"/>
        <v>27.45641838351823</v>
      </c>
      <c r="G216" s="10">
        <f t="shared" si="42"/>
        <v>7.193581616481776</v>
      </c>
      <c r="H216" s="10">
        <f t="shared" si="43"/>
        <v>28.349999999999994</v>
      </c>
      <c r="I216" s="89">
        <v>85</v>
      </c>
    </row>
    <row r="217" spans="2:9" ht="12.75">
      <c r="B217" s="42">
        <f t="shared" si="44"/>
        <v>15</v>
      </c>
      <c r="C217" s="9" t="s">
        <v>169</v>
      </c>
      <c r="D217" s="20">
        <v>43</v>
      </c>
      <c r="E217" s="10">
        <f t="shared" si="40"/>
        <v>23.650000000000002</v>
      </c>
      <c r="F217" s="10">
        <f t="shared" si="41"/>
        <v>18.740095087163233</v>
      </c>
      <c r="G217" s="10">
        <f t="shared" si="42"/>
        <v>4.909904912836769</v>
      </c>
      <c r="H217" s="10">
        <f t="shared" si="43"/>
        <v>19.349999999999998</v>
      </c>
      <c r="I217" s="89">
        <v>58</v>
      </c>
    </row>
    <row r="218" spans="2:9" ht="12.75">
      <c r="B218" s="42">
        <f t="shared" si="44"/>
        <v>16</v>
      </c>
      <c r="C218" s="9" t="s">
        <v>170</v>
      </c>
      <c r="D218" s="20">
        <v>47</v>
      </c>
      <c r="E218" s="10">
        <f t="shared" si="40"/>
        <v>25.85</v>
      </c>
      <c r="F218" s="10">
        <f t="shared" si="41"/>
        <v>20.483359746434232</v>
      </c>
      <c r="G218" s="10">
        <f t="shared" si="42"/>
        <v>5.36664025356577</v>
      </c>
      <c r="H218" s="10">
        <f t="shared" si="43"/>
        <v>21.15</v>
      </c>
      <c r="I218" s="89">
        <v>64</v>
      </c>
    </row>
    <row r="219" spans="2:9" ht="12.75">
      <c r="B219" s="42">
        <f t="shared" si="44"/>
        <v>17</v>
      </c>
      <c r="C219" s="9" t="s">
        <v>171</v>
      </c>
      <c r="D219" s="20">
        <v>43</v>
      </c>
      <c r="E219" s="10">
        <f t="shared" si="40"/>
        <v>23.650000000000002</v>
      </c>
      <c r="F219" s="10">
        <f t="shared" si="41"/>
        <v>18.740095087163233</v>
      </c>
      <c r="G219" s="10">
        <f t="shared" si="42"/>
        <v>4.909904912836769</v>
      </c>
      <c r="H219" s="10">
        <f t="shared" si="43"/>
        <v>19.349999999999998</v>
      </c>
      <c r="I219" s="89">
        <v>58</v>
      </c>
    </row>
    <row r="220" spans="2:9" ht="12.75">
      <c r="B220" s="42">
        <f t="shared" si="44"/>
        <v>18</v>
      </c>
      <c r="C220" s="9" t="s">
        <v>172</v>
      </c>
      <c r="D220" s="20">
        <v>63</v>
      </c>
      <c r="E220" s="10">
        <f t="shared" si="40"/>
        <v>34.650000000000006</v>
      </c>
      <c r="F220" s="10">
        <f t="shared" si="41"/>
        <v>27.45641838351823</v>
      </c>
      <c r="G220" s="10">
        <f t="shared" si="42"/>
        <v>7.193581616481776</v>
      </c>
      <c r="H220" s="10">
        <f t="shared" si="43"/>
        <v>28.349999999999994</v>
      </c>
      <c r="I220" s="89">
        <v>85</v>
      </c>
    </row>
    <row r="221" spans="2:9" ht="12.75">
      <c r="B221" s="42"/>
      <c r="C221" s="11" t="s">
        <v>173</v>
      </c>
      <c r="D221" s="20"/>
      <c r="E221" s="10"/>
      <c r="F221" s="10"/>
      <c r="G221" s="10"/>
      <c r="H221" s="10"/>
      <c r="I221" s="89"/>
    </row>
    <row r="222" spans="2:9" ht="12.75">
      <c r="B222" s="42">
        <v>1</v>
      </c>
      <c r="C222" s="9" t="s">
        <v>174</v>
      </c>
      <c r="D222" s="20"/>
      <c r="E222" s="10"/>
      <c r="F222" s="10"/>
      <c r="G222" s="10"/>
      <c r="H222" s="10"/>
      <c r="I222" s="89"/>
    </row>
    <row r="223" spans="2:9" ht="12.75">
      <c r="B223" s="42"/>
      <c r="C223" s="9" t="s">
        <v>175</v>
      </c>
      <c r="D223" s="20">
        <v>53</v>
      </c>
      <c r="E223" s="10">
        <f>D223*55%</f>
        <v>29.150000000000002</v>
      </c>
      <c r="F223" s="10">
        <f>E223/1.262</f>
        <v>23.09825673534073</v>
      </c>
      <c r="G223" s="10">
        <f>E223-F223</f>
        <v>6.051743264659272</v>
      </c>
      <c r="H223" s="10">
        <f>D223-E223</f>
        <v>23.849999999999998</v>
      </c>
      <c r="I223" s="89">
        <v>72</v>
      </c>
    </row>
    <row r="224" spans="2:9" ht="12.75">
      <c r="B224" s="42"/>
      <c r="C224" s="9" t="s">
        <v>396</v>
      </c>
      <c r="D224" s="20">
        <v>79</v>
      </c>
      <c r="E224" s="10">
        <f>D224*55%</f>
        <v>43.45</v>
      </c>
      <c r="F224" s="10">
        <f>E224/1.262</f>
        <v>34.42947702060222</v>
      </c>
      <c r="G224" s="10">
        <f>E224-F224</f>
        <v>9.020522979397782</v>
      </c>
      <c r="H224" s="10">
        <f>D224-E224</f>
        <v>35.55</v>
      </c>
      <c r="I224" s="89">
        <v>107</v>
      </c>
    </row>
    <row r="225" spans="2:9" ht="12.75">
      <c r="B225" s="42">
        <v>2</v>
      </c>
      <c r="C225" s="9" t="s">
        <v>397</v>
      </c>
      <c r="D225" s="20">
        <v>50</v>
      </c>
      <c r="E225" s="10">
        <f>D225*55%</f>
        <v>27.500000000000004</v>
      </c>
      <c r="F225" s="10">
        <f>E225/1.262</f>
        <v>21.790808240887483</v>
      </c>
      <c r="G225" s="10">
        <f>E225-F225</f>
        <v>5.709191759112521</v>
      </c>
      <c r="H225" s="10">
        <f>D225-E225</f>
        <v>22.499999999999996</v>
      </c>
      <c r="I225" s="89">
        <v>68</v>
      </c>
    </row>
    <row r="226" spans="2:9" ht="12.75">
      <c r="B226" s="42">
        <v>3</v>
      </c>
      <c r="C226" s="9" t="s">
        <v>176</v>
      </c>
      <c r="D226" s="20"/>
      <c r="E226" s="10"/>
      <c r="F226" s="10"/>
      <c r="G226" s="10"/>
      <c r="H226" s="10"/>
      <c r="I226" s="89"/>
    </row>
    <row r="227" spans="2:9" ht="12.75">
      <c r="B227" s="42"/>
      <c r="C227" s="9" t="s">
        <v>177</v>
      </c>
      <c r="D227" s="20">
        <v>57</v>
      </c>
      <c r="E227" s="10">
        <f>D227*55%</f>
        <v>31.35</v>
      </c>
      <c r="F227" s="10">
        <f>E227/1.262</f>
        <v>24.84152139461173</v>
      </c>
      <c r="G227" s="10">
        <f>E227-F227</f>
        <v>6.508478605388273</v>
      </c>
      <c r="H227" s="10">
        <f>D227-E227</f>
        <v>25.65</v>
      </c>
      <c r="I227" s="89">
        <v>77</v>
      </c>
    </row>
    <row r="228" spans="2:9" ht="12.75">
      <c r="B228" s="42"/>
      <c r="C228" s="9" t="s">
        <v>178</v>
      </c>
      <c r="D228" s="20">
        <v>68</v>
      </c>
      <c r="E228" s="10">
        <f>D228*55%</f>
        <v>37.400000000000006</v>
      </c>
      <c r="F228" s="10">
        <f>E228/1.262</f>
        <v>29.635499207606976</v>
      </c>
      <c r="G228" s="10">
        <f>E228-F228</f>
        <v>7.764500792393029</v>
      </c>
      <c r="H228" s="10">
        <f>D228-E228</f>
        <v>30.599999999999994</v>
      </c>
      <c r="I228" s="89">
        <v>92</v>
      </c>
    </row>
    <row r="229" spans="2:9" ht="12.75">
      <c r="B229" s="42">
        <v>4</v>
      </c>
      <c r="C229" s="9" t="s">
        <v>176</v>
      </c>
      <c r="D229" s="20"/>
      <c r="E229" s="10"/>
      <c r="F229" s="10"/>
      <c r="G229" s="10"/>
      <c r="H229" s="10"/>
      <c r="I229" s="89"/>
    </row>
    <row r="230" spans="2:9" ht="12.75">
      <c r="B230" s="42"/>
      <c r="C230" s="9" t="s">
        <v>179</v>
      </c>
      <c r="D230" s="20">
        <v>58</v>
      </c>
      <c r="E230" s="10">
        <f>D230*55%</f>
        <v>31.900000000000002</v>
      </c>
      <c r="F230" s="10">
        <f>E230/1.262</f>
        <v>25.27733755942948</v>
      </c>
      <c r="G230" s="10">
        <f>E230-F230</f>
        <v>6.622662440570522</v>
      </c>
      <c r="H230" s="10">
        <f>D230-E230</f>
        <v>26.099999999999998</v>
      </c>
      <c r="I230" s="89">
        <v>78</v>
      </c>
    </row>
    <row r="231" spans="2:9" ht="12.75">
      <c r="B231" s="42"/>
      <c r="C231" s="9" t="s">
        <v>178</v>
      </c>
      <c r="D231" s="20">
        <v>79</v>
      </c>
      <c r="E231" s="10">
        <f>D231*55%</f>
        <v>43.45</v>
      </c>
      <c r="F231" s="10">
        <f>E231/1.262</f>
        <v>34.42947702060222</v>
      </c>
      <c r="G231" s="10">
        <f>E231-F231</f>
        <v>9.020522979397782</v>
      </c>
      <c r="H231" s="10">
        <f>D231-E231</f>
        <v>35.55</v>
      </c>
      <c r="I231" s="89">
        <v>107</v>
      </c>
    </row>
    <row r="232" spans="2:9" ht="12.75">
      <c r="B232" s="42">
        <v>5</v>
      </c>
      <c r="C232" s="9" t="s">
        <v>180</v>
      </c>
      <c r="D232" s="20">
        <v>69</v>
      </c>
      <c r="E232" s="10">
        <f>D232*55%</f>
        <v>37.95</v>
      </c>
      <c r="F232" s="10">
        <f>E232/1.262</f>
        <v>30.071315372424724</v>
      </c>
      <c r="G232" s="10">
        <f>E232-F232</f>
        <v>7.878684627575279</v>
      </c>
      <c r="H232" s="10">
        <f>D232-E232</f>
        <v>31.049999999999997</v>
      </c>
      <c r="I232" s="89">
        <v>93</v>
      </c>
    </row>
    <row r="233" spans="2:9" ht="12.75">
      <c r="B233" s="42"/>
      <c r="C233" s="11" t="s">
        <v>475</v>
      </c>
      <c r="D233" s="20"/>
      <c r="E233" s="10"/>
      <c r="F233" s="10"/>
      <c r="G233" s="10"/>
      <c r="H233" s="10"/>
      <c r="I233" s="89"/>
    </row>
    <row r="234" spans="2:9" ht="12.75">
      <c r="B234" s="42">
        <v>1</v>
      </c>
      <c r="C234" s="9" t="s">
        <v>399</v>
      </c>
      <c r="D234" s="20">
        <v>462</v>
      </c>
      <c r="E234" s="10">
        <f aca="true" t="shared" si="45" ref="E234:E259">D234*55%</f>
        <v>254.10000000000002</v>
      </c>
      <c r="F234" s="10">
        <f aca="true" t="shared" si="46" ref="F234:F259">E234/1.262</f>
        <v>201.34706814580034</v>
      </c>
      <c r="G234" s="10">
        <f aca="true" t="shared" si="47" ref="G234:G259">E234-F234</f>
        <v>52.75293185419969</v>
      </c>
      <c r="H234" s="10">
        <f aca="true" t="shared" si="48" ref="H234:H259">D234-E234</f>
        <v>207.89999999999998</v>
      </c>
      <c r="I234" s="89">
        <v>625</v>
      </c>
    </row>
    <row r="235" spans="2:9" ht="12.75">
      <c r="B235" s="42">
        <f aca="true" t="shared" si="49" ref="B235:B266">B234+1</f>
        <v>2</v>
      </c>
      <c r="C235" s="9" t="s">
        <v>400</v>
      </c>
      <c r="D235" s="20">
        <v>47</v>
      </c>
      <c r="E235" s="10">
        <f t="shared" si="45"/>
        <v>25.85</v>
      </c>
      <c r="F235" s="10">
        <f t="shared" si="46"/>
        <v>20.483359746434232</v>
      </c>
      <c r="G235" s="10">
        <f t="shared" si="47"/>
        <v>5.36664025356577</v>
      </c>
      <c r="H235" s="10">
        <f t="shared" si="48"/>
        <v>21.15</v>
      </c>
      <c r="I235" s="89">
        <v>64</v>
      </c>
    </row>
    <row r="236" spans="2:9" ht="12.75">
      <c r="B236" s="42">
        <f t="shared" si="49"/>
        <v>3</v>
      </c>
      <c r="C236" s="9" t="s">
        <v>181</v>
      </c>
      <c r="D236" s="20">
        <v>109</v>
      </c>
      <c r="E236" s="10">
        <f t="shared" si="45"/>
        <v>59.95</v>
      </c>
      <c r="F236" s="10">
        <f t="shared" si="46"/>
        <v>47.50396196513471</v>
      </c>
      <c r="G236" s="10">
        <f t="shared" si="47"/>
        <v>12.446038034865296</v>
      </c>
      <c r="H236" s="10">
        <f t="shared" si="48"/>
        <v>49.05</v>
      </c>
      <c r="I236" s="89">
        <v>147</v>
      </c>
    </row>
    <row r="237" spans="2:9" ht="12.75">
      <c r="B237" s="42">
        <f t="shared" si="49"/>
        <v>4</v>
      </c>
      <c r="C237" s="9" t="s">
        <v>182</v>
      </c>
      <c r="D237" s="20">
        <v>215</v>
      </c>
      <c r="E237" s="10">
        <f t="shared" si="45"/>
        <v>118.25000000000001</v>
      </c>
      <c r="F237" s="10">
        <f t="shared" si="46"/>
        <v>93.70047543581617</v>
      </c>
      <c r="G237" s="10">
        <f t="shared" si="47"/>
        <v>24.54952456418384</v>
      </c>
      <c r="H237" s="10">
        <f t="shared" si="48"/>
        <v>96.74999999999999</v>
      </c>
      <c r="I237" s="89">
        <v>291</v>
      </c>
    </row>
    <row r="238" spans="2:9" ht="12.75">
      <c r="B238" s="42">
        <f t="shared" si="49"/>
        <v>5</v>
      </c>
      <c r="C238" s="9" t="s">
        <v>183</v>
      </c>
      <c r="D238" s="20">
        <v>95</v>
      </c>
      <c r="E238" s="10">
        <f t="shared" si="45"/>
        <v>52.25000000000001</v>
      </c>
      <c r="F238" s="10">
        <f t="shared" si="46"/>
        <v>41.402535657686215</v>
      </c>
      <c r="G238" s="10">
        <f t="shared" si="47"/>
        <v>10.847464342313792</v>
      </c>
      <c r="H238" s="10">
        <f t="shared" si="48"/>
        <v>42.74999999999999</v>
      </c>
      <c r="I238" s="89">
        <v>128</v>
      </c>
    </row>
    <row r="239" spans="2:9" ht="12.75">
      <c r="B239" s="42">
        <f t="shared" si="49"/>
        <v>6</v>
      </c>
      <c r="C239" s="9" t="s">
        <v>476</v>
      </c>
      <c r="D239" s="20">
        <v>267</v>
      </c>
      <c r="E239" s="10">
        <f t="shared" si="45"/>
        <v>146.85000000000002</v>
      </c>
      <c r="F239" s="10">
        <f t="shared" si="46"/>
        <v>116.36291600633916</v>
      </c>
      <c r="G239" s="10">
        <f t="shared" si="47"/>
        <v>30.48708399366086</v>
      </c>
      <c r="H239" s="10">
        <f t="shared" si="48"/>
        <v>120.14999999999998</v>
      </c>
      <c r="I239" s="89">
        <v>361</v>
      </c>
    </row>
    <row r="240" spans="2:9" ht="12.75">
      <c r="B240" s="42">
        <f t="shared" si="49"/>
        <v>7</v>
      </c>
      <c r="C240" s="9" t="s">
        <v>184</v>
      </c>
      <c r="D240" s="20">
        <v>47</v>
      </c>
      <c r="E240" s="10">
        <f t="shared" si="45"/>
        <v>25.85</v>
      </c>
      <c r="F240" s="10">
        <f t="shared" si="46"/>
        <v>20.483359746434232</v>
      </c>
      <c r="G240" s="10">
        <f t="shared" si="47"/>
        <v>5.36664025356577</v>
      </c>
      <c r="H240" s="10">
        <f t="shared" si="48"/>
        <v>21.15</v>
      </c>
      <c r="I240" s="89">
        <v>64</v>
      </c>
    </row>
    <row r="241" spans="2:9" ht="12.75">
      <c r="B241" s="42">
        <f t="shared" si="49"/>
        <v>8</v>
      </c>
      <c r="C241" s="9" t="s">
        <v>185</v>
      </c>
      <c r="D241" s="20">
        <v>225</v>
      </c>
      <c r="E241" s="10">
        <f t="shared" si="45"/>
        <v>123.75000000000001</v>
      </c>
      <c r="F241" s="10">
        <f t="shared" si="46"/>
        <v>98.05863708399367</v>
      </c>
      <c r="G241" s="10">
        <f t="shared" si="47"/>
        <v>25.69136291600634</v>
      </c>
      <c r="H241" s="10">
        <f t="shared" si="48"/>
        <v>101.24999999999999</v>
      </c>
      <c r="I241" s="89">
        <v>304</v>
      </c>
    </row>
    <row r="242" spans="2:9" ht="12.75">
      <c r="B242" s="42">
        <f t="shared" si="49"/>
        <v>9</v>
      </c>
      <c r="C242" s="9" t="s">
        <v>186</v>
      </c>
      <c r="D242" s="20">
        <v>190</v>
      </c>
      <c r="E242" s="10">
        <f t="shared" si="45"/>
        <v>104.50000000000001</v>
      </c>
      <c r="F242" s="10">
        <f t="shared" si="46"/>
        <v>82.80507131537243</v>
      </c>
      <c r="G242" s="10">
        <f t="shared" si="47"/>
        <v>21.694928684627584</v>
      </c>
      <c r="H242" s="10">
        <f t="shared" si="48"/>
        <v>85.49999999999999</v>
      </c>
      <c r="I242" s="89">
        <v>257</v>
      </c>
    </row>
    <row r="243" spans="2:9" ht="12.75">
      <c r="B243" s="42">
        <f t="shared" si="49"/>
        <v>10</v>
      </c>
      <c r="C243" s="9" t="s">
        <v>187</v>
      </c>
      <c r="D243" s="20">
        <v>50</v>
      </c>
      <c r="E243" s="10">
        <f t="shared" si="45"/>
        <v>27.500000000000004</v>
      </c>
      <c r="F243" s="10">
        <f t="shared" si="46"/>
        <v>21.790808240887483</v>
      </c>
      <c r="G243" s="10">
        <f t="shared" si="47"/>
        <v>5.709191759112521</v>
      </c>
      <c r="H243" s="10">
        <f t="shared" si="48"/>
        <v>22.499999999999996</v>
      </c>
      <c r="I243" s="89">
        <v>68</v>
      </c>
    </row>
    <row r="244" spans="2:9" ht="12.75">
      <c r="B244" s="42">
        <f t="shared" si="49"/>
        <v>11</v>
      </c>
      <c r="C244" s="9" t="s">
        <v>185</v>
      </c>
      <c r="D244" s="20">
        <v>146</v>
      </c>
      <c r="E244" s="10">
        <f t="shared" si="45"/>
        <v>80.30000000000001</v>
      </c>
      <c r="F244" s="10">
        <f t="shared" si="46"/>
        <v>63.62916006339145</v>
      </c>
      <c r="G244" s="10">
        <f t="shared" si="47"/>
        <v>16.67083993660856</v>
      </c>
      <c r="H244" s="10">
        <f t="shared" si="48"/>
        <v>65.69999999999999</v>
      </c>
      <c r="I244" s="89">
        <v>197</v>
      </c>
    </row>
    <row r="245" spans="2:9" ht="12.75">
      <c r="B245" s="42">
        <f t="shared" si="49"/>
        <v>12</v>
      </c>
      <c r="C245" s="9" t="s">
        <v>188</v>
      </c>
      <c r="D245" s="20">
        <v>802</v>
      </c>
      <c r="E245" s="10">
        <f t="shared" si="45"/>
        <v>441.1</v>
      </c>
      <c r="F245" s="10">
        <f t="shared" si="46"/>
        <v>349.5245641838352</v>
      </c>
      <c r="G245" s="10">
        <f t="shared" si="47"/>
        <v>91.57543581616483</v>
      </c>
      <c r="H245" s="10">
        <f t="shared" si="48"/>
        <v>360.9</v>
      </c>
      <c r="I245" s="89">
        <v>1085</v>
      </c>
    </row>
    <row r="246" spans="2:9" ht="12.75">
      <c r="B246" s="42">
        <f t="shared" si="49"/>
        <v>13</v>
      </c>
      <c r="C246" s="9" t="s">
        <v>189</v>
      </c>
      <c r="D246" s="20">
        <v>500</v>
      </c>
      <c r="E246" s="10">
        <f t="shared" si="45"/>
        <v>275</v>
      </c>
      <c r="F246" s="10">
        <f t="shared" si="46"/>
        <v>217.9080824088748</v>
      </c>
      <c r="G246" s="10">
        <f t="shared" si="47"/>
        <v>57.091917591125195</v>
      </c>
      <c r="H246" s="10">
        <f t="shared" si="48"/>
        <v>225</v>
      </c>
      <c r="I246" s="89">
        <v>676</v>
      </c>
    </row>
    <row r="247" spans="2:9" ht="12.75">
      <c r="B247" s="42">
        <f t="shared" si="49"/>
        <v>14</v>
      </c>
      <c r="C247" s="9" t="s">
        <v>190</v>
      </c>
      <c r="D247" s="20">
        <v>281</v>
      </c>
      <c r="E247" s="10">
        <f t="shared" si="45"/>
        <v>154.55</v>
      </c>
      <c r="F247" s="10">
        <f t="shared" si="46"/>
        <v>122.46434231378764</v>
      </c>
      <c r="G247" s="10">
        <f t="shared" si="47"/>
        <v>32.08565768621237</v>
      </c>
      <c r="H247" s="10">
        <f t="shared" si="48"/>
        <v>126.44999999999999</v>
      </c>
      <c r="I247" s="89">
        <v>380</v>
      </c>
    </row>
    <row r="248" spans="2:9" ht="14.25" customHeight="1">
      <c r="B248" s="42">
        <f t="shared" si="49"/>
        <v>15</v>
      </c>
      <c r="C248" s="9" t="s">
        <v>401</v>
      </c>
      <c r="D248" s="20">
        <v>217</v>
      </c>
      <c r="E248" s="10">
        <f t="shared" si="45"/>
        <v>119.35000000000001</v>
      </c>
      <c r="F248" s="10">
        <f t="shared" si="46"/>
        <v>94.57210776545168</v>
      </c>
      <c r="G248" s="10">
        <f t="shared" si="47"/>
        <v>24.777892234548332</v>
      </c>
      <c r="H248" s="10">
        <f t="shared" si="48"/>
        <v>97.64999999999999</v>
      </c>
      <c r="I248" s="89">
        <v>293</v>
      </c>
    </row>
    <row r="249" spans="2:9" ht="12.75">
      <c r="B249" s="42">
        <f t="shared" si="49"/>
        <v>16</v>
      </c>
      <c r="C249" s="9" t="s">
        <v>402</v>
      </c>
      <c r="D249" s="20">
        <v>50</v>
      </c>
      <c r="E249" s="10">
        <f t="shared" si="45"/>
        <v>27.500000000000004</v>
      </c>
      <c r="F249" s="10">
        <f t="shared" si="46"/>
        <v>21.790808240887483</v>
      </c>
      <c r="G249" s="10">
        <f t="shared" si="47"/>
        <v>5.709191759112521</v>
      </c>
      <c r="H249" s="10">
        <f t="shared" si="48"/>
        <v>22.499999999999996</v>
      </c>
      <c r="I249" s="89">
        <v>68</v>
      </c>
    </row>
    <row r="250" spans="2:9" ht="12.75">
      <c r="B250" s="42">
        <f t="shared" si="49"/>
        <v>17</v>
      </c>
      <c r="C250" s="9" t="s">
        <v>191</v>
      </c>
      <c r="D250" s="20">
        <v>168</v>
      </c>
      <c r="E250" s="10">
        <f t="shared" si="45"/>
        <v>92.4</v>
      </c>
      <c r="F250" s="10">
        <f t="shared" si="46"/>
        <v>73.21711568938194</v>
      </c>
      <c r="G250" s="10">
        <f t="shared" si="47"/>
        <v>19.182884310618064</v>
      </c>
      <c r="H250" s="10">
        <f t="shared" si="48"/>
        <v>75.6</v>
      </c>
      <c r="I250" s="89">
        <v>227</v>
      </c>
    </row>
    <row r="251" spans="2:9" ht="15" customHeight="1">
      <c r="B251" s="42">
        <f t="shared" si="49"/>
        <v>18</v>
      </c>
      <c r="C251" s="9" t="s">
        <v>403</v>
      </c>
      <c r="D251" s="20">
        <v>318</v>
      </c>
      <c r="E251" s="10">
        <f t="shared" si="45"/>
        <v>174.9</v>
      </c>
      <c r="F251" s="10">
        <f t="shared" si="46"/>
        <v>138.58954041204439</v>
      </c>
      <c r="G251" s="10">
        <f t="shared" si="47"/>
        <v>36.31045958795562</v>
      </c>
      <c r="H251" s="10">
        <f t="shared" si="48"/>
        <v>143.1</v>
      </c>
      <c r="I251" s="89">
        <v>430</v>
      </c>
    </row>
    <row r="252" spans="2:9" ht="12.75">
      <c r="B252" s="42">
        <f t="shared" si="49"/>
        <v>19</v>
      </c>
      <c r="C252" s="9" t="s">
        <v>192</v>
      </c>
      <c r="D252" s="20">
        <v>189</v>
      </c>
      <c r="E252" s="10">
        <f t="shared" si="45"/>
        <v>103.95</v>
      </c>
      <c r="F252" s="10">
        <f t="shared" si="46"/>
        <v>82.36925515055468</v>
      </c>
      <c r="G252" s="10">
        <f t="shared" si="47"/>
        <v>21.580744849445324</v>
      </c>
      <c r="H252" s="10">
        <f t="shared" si="48"/>
        <v>85.05</v>
      </c>
      <c r="I252" s="89">
        <v>256</v>
      </c>
    </row>
    <row r="253" spans="2:9" ht="12.75">
      <c r="B253" s="42">
        <f t="shared" si="49"/>
        <v>20</v>
      </c>
      <c r="C253" s="9" t="s">
        <v>193</v>
      </c>
      <c r="D253" s="20">
        <v>112</v>
      </c>
      <c r="E253" s="10">
        <f t="shared" si="45"/>
        <v>61.60000000000001</v>
      </c>
      <c r="F253" s="10">
        <f t="shared" si="46"/>
        <v>48.81141045958796</v>
      </c>
      <c r="G253" s="10">
        <f t="shared" si="47"/>
        <v>12.788589540412048</v>
      </c>
      <c r="H253" s="10">
        <f t="shared" si="48"/>
        <v>50.39999999999999</v>
      </c>
      <c r="I253" s="89">
        <v>151</v>
      </c>
    </row>
    <row r="254" spans="2:9" ht="12.75">
      <c r="B254" s="42">
        <f t="shared" si="49"/>
        <v>21</v>
      </c>
      <c r="C254" s="9" t="s">
        <v>404</v>
      </c>
      <c r="D254" s="20">
        <v>92</v>
      </c>
      <c r="E254" s="10">
        <f t="shared" si="45"/>
        <v>50.6</v>
      </c>
      <c r="F254" s="10">
        <f t="shared" si="46"/>
        <v>40.09508716323296</v>
      </c>
      <c r="G254" s="10">
        <f t="shared" si="47"/>
        <v>10.50491283676704</v>
      </c>
      <c r="H254" s="10">
        <f t="shared" si="48"/>
        <v>41.4</v>
      </c>
      <c r="I254" s="89">
        <v>124</v>
      </c>
    </row>
    <row r="255" spans="2:9" ht="12.75">
      <c r="B255" s="42">
        <f t="shared" si="49"/>
        <v>22</v>
      </c>
      <c r="C255" s="9" t="s">
        <v>405</v>
      </c>
      <c r="D255" s="20">
        <v>153</v>
      </c>
      <c r="E255" s="10">
        <f t="shared" si="45"/>
        <v>84.15</v>
      </c>
      <c r="F255" s="10">
        <f t="shared" si="46"/>
        <v>66.6798732171157</v>
      </c>
      <c r="G255" s="10">
        <f t="shared" si="47"/>
        <v>17.470126782884307</v>
      </c>
      <c r="H255" s="10">
        <f t="shared" si="48"/>
        <v>68.85</v>
      </c>
      <c r="I255" s="89">
        <v>207</v>
      </c>
    </row>
    <row r="256" spans="2:9" ht="12.75">
      <c r="B256" s="42">
        <f t="shared" si="49"/>
        <v>23</v>
      </c>
      <c r="C256" s="9" t="s">
        <v>195</v>
      </c>
      <c r="D256" s="20">
        <v>138</v>
      </c>
      <c r="E256" s="10">
        <f t="shared" si="45"/>
        <v>75.9</v>
      </c>
      <c r="F256" s="10">
        <f t="shared" si="46"/>
        <v>60.14263074484945</v>
      </c>
      <c r="G256" s="10">
        <f t="shared" si="47"/>
        <v>15.757369255150557</v>
      </c>
      <c r="H256" s="10">
        <f t="shared" si="48"/>
        <v>62.099999999999994</v>
      </c>
      <c r="I256" s="89">
        <v>187</v>
      </c>
    </row>
    <row r="257" spans="2:9" ht="12.75">
      <c r="B257" s="42">
        <f t="shared" si="49"/>
        <v>24</v>
      </c>
      <c r="C257" s="9" t="s">
        <v>196</v>
      </c>
      <c r="D257" s="20">
        <v>70</v>
      </c>
      <c r="E257" s="10">
        <f t="shared" si="45"/>
        <v>38.5</v>
      </c>
      <c r="F257" s="10">
        <f t="shared" si="46"/>
        <v>30.507131537242472</v>
      </c>
      <c r="G257" s="10">
        <f t="shared" si="47"/>
        <v>7.992868462757528</v>
      </c>
      <c r="H257" s="10">
        <f t="shared" si="48"/>
        <v>31.5</v>
      </c>
      <c r="I257" s="89">
        <v>95</v>
      </c>
    </row>
    <row r="258" spans="2:9" ht="14.25" customHeight="1">
      <c r="B258" s="42">
        <f t="shared" si="49"/>
        <v>25</v>
      </c>
      <c r="C258" s="9" t="s">
        <v>406</v>
      </c>
      <c r="D258" s="20">
        <v>113</v>
      </c>
      <c r="E258" s="10">
        <f t="shared" si="45"/>
        <v>62.150000000000006</v>
      </c>
      <c r="F258" s="10">
        <f t="shared" si="46"/>
        <v>49.24722662440571</v>
      </c>
      <c r="G258" s="10">
        <f t="shared" si="47"/>
        <v>12.902773375594293</v>
      </c>
      <c r="H258" s="10">
        <f t="shared" si="48"/>
        <v>50.849999999999994</v>
      </c>
      <c r="I258" s="89">
        <v>153</v>
      </c>
    </row>
    <row r="259" spans="2:9" ht="25.5">
      <c r="B259" s="42">
        <f t="shared" si="49"/>
        <v>26</v>
      </c>
      <c r="C259" s="9" t="s">
        <v>407</v>
      </c>
      <c r="D259" s="20">
        <v>188</v>
      </c>
      <c r="E259" s="10">
        <f t="shared" si="45"/>
        <v>103.4</v>
      </c>
      <c r="F259" s="10">
        <f t="shared" si="46"/>
        <v>81.93343898573693</v>
      </c>
      <c r="G259" s="10">
        <f t="shared" si="47"/>
        <v>21.46656101426308</v>
      </c>
      <c r="H259" s="10">
        <f t="shared" si="48"/>
        <v>84.6</v>
      </c>
      <c r="I259" s="89">
        <v>254</v>
      </c>
    </row>
    <row r="260" spans="2:9" ht="12.75">
      <c r="B260" s="42">
        <f t="shared" si="49"/>
        <v>27</v>
      </c>
      <c r="C260" s="9" t="s">
        <v>408</v>
      </c>
      <c r="D260" s="20"/>
      <c r="E260" s="10"/>
      <c r="F260" s="10"/>
      <c r="G260" s="10"/>
      <c r="H260" s="10"/>
      <c r="I260" s="89"/>
    </row>
    <row r="261" spans="2:9" ht="12.75">
      <c r="B261" s="42">
        <f t="shared" si="49"/>
        <v>28</v>
      </c>
      <c r="C261" s="9" t="s">
        <v>194</v>
      </c>
      <c r="D261" s="20">
        <v>121</v>
      </c>
      <c r="E261" s="10">
        <f>D261*55%</f>
        <v>66.55000000000001</v>
      </c>
      <c r="F261" s="10">
        <f>E261/1.262</f>
        <v>52.73375594294771</v>
      </c>
      <c r="G261" s="10">
        <f>E261-F261</f>
        <v>13.816244057052302</v>
      </c>
      <c r="H261" s="10">
        <f>D261-E261</f>
        <v>54.44999999999999</v>
      </c>
      <c r="I261" s="89">
        <v>164</v>
      </c>
    </row>
    <row r="262" spans="2:9" ht="12.75">
      <c r="B262" s="42">
        <f t="shared" si="49"/>
        <v>29</v>
      </c>
      <c r="C262" s="9" t="s">
        <v>197</v>
      </c>
      <c r="D262" s="20">
        <v>175</v>
      </c>
      <c r="E262" s="10">
        <f>D262*55%</f>
        <v>96.25000000000001</v>
      </c>
      <c r="F262" s="10">
        <f>E262/1.262</f>
        <v>76.26782884310619</v>
      </c>
      <c r="G262" s="10">
        <f>E262-F262</f>
        <v>19.982171156893827</v>
      </c>
      <c r="H262" s="10">
        <f>D262-E262</f>
        <v>78.74999999999999</v>
      </c>
      <c r="I262" s="89">
        <v>237</v>
      </c>
    </row>
    <row r="263" spans="2:9" ht="12.75">
      <c r="B263" s="42">
        <f t="shared" si="49"/>
        <v>30</v>
      </c>
      <c r="C263" s="9" t="s">
        <v>198</v>
      </c>
      <c r="D263" s="20"/>
      <c r="E263" s="10"/>
      <c r="F263" s="10"/>
      <c r="G263" s="10"/>
      <c r="H263" s="10"/>
      <c r="I263" s="89"/>
    </row>
    <row r="264" spans="2:9" ht="12.75">
      <c r="B264" s="42">
        <f t="shared" si="49"/>
        <v>31</v>
      </c>
      <c r="C264" s="9" t="s">
        <v>199</v>
      </c>
      <c r="D264" s="20">
        <v>342</v>
      </c>
      <c r="E264" s="10">
        <f aca="true" t="shared" si="50" ref="E264:E270">D264*55%</f>
        <v>188.10000000000002</v>
      </c>
      <c r="F264" s="10">
        <f aca="true" t="shared" si="51" ref="F264:F270">E264/1.262</f>
        <v>149.0491283676704</v>
      </c>
      <c r="G264" s="10">
        <f aca="true" t="shared" si="52" ref="G264:G270">E264-F264</f>
        <v>39.05087163232963</v>
      </c>
      <c r="H264" s="10">
        <f aca="true" t="shared" si="53" ref="H264:H270">D264-E264</f>
        <v>153.89999999999998</v>
      </c>
      <c r="I264" s="89">
        <v>463</v>
      </c>
    </row>
    <row r="265" spans="2:9" ht="12.75">
      <c r="B265" s="42">
        <f t="shared" si="49"/>
        <v>32</v>
      </c>
      <c r="C265" s="9" t="s">
        <v>197</v>
      </c>
      <c r="D265" s="20">
        <v>310</v>
      </c>
      <c r="E265" s="10">
        <f t="shared" si="50"/>
        <v>170.5</v>
      </c>
      <c r="F265" s="10">
        <f t="shared" si="51"/>
        <v>135.10301109350237</v>
      </c>
      <c r="G265" s="10">
        <f t="shared" si="52"/>
        <v>35.396988906497626</v>
      </c>
      <c r="H265" s="10">
        <f t="shared" si="53"/>
        <v>139.5</v>
      </c>
      <c r="I265" s="89">
        <v>419</v>
      </c>
    </row>
    <row r="266" spans="2:9" ht="12.75">
      <c r="B266" s="42">
        <f t="shared" si="49"/>
        <v>33</v>
      </c>
      <c r="C266" s="9" t="s">
        <v>200</v>
      </c>
      <c r="D266" s="20">
        <v>99</v>
      </c>
      <c r="E266" s="10">
        <f t="shared" si="50"/>
        <v>54.45</v>
      </c>
      <c r="F266" s="10">
        <f t="shared" si="51"/>
        <v>43.145800316957214</v>
      </c>
      <c r="G266" s="10">
        <f t="shared" si="52"/>
        <v>11.304199683042789</v>
      </c>
      <c r="H266" s="10">
        <f t="shared" si="53"/>
        <v>44.55</v>
      </c>
      <c r="I266" s="89">
        <v>134</v>
      </c>
    </row>
    <row r="267" spans="2:9" ht="12.75">
      <c r="B267" s="42">
        <f aca="true" t="shared" si="54" ref="B267:B289">B266+1</f>
        <v>34</v>
      </c>
      <c r="C267" s="9" t="s">
        <v>201</v>
      </c>
      <c r="D267" s="20">
        <v>70</v>
      </c>
      <c r="E267" s="10">
        <f t="shared" si="50"/>
        <v>38.5</v>
      </c>
      <c r="F267" s="10">
        <f t="shared" si="51"/>
        <v>30.507131537242472</v>
      </c>
      <c r="G267" s="10">
        <f t="shared" si="52"/>
        <v>7.992868462757528</v>
      </c>
      <c r="H267" s="10">
        <f t="shared" si="53"/>
        <v>31.5</v>
      </c>
      <c r="I267" s="89">
        <v>95</v>
      </c>
    </row>
    <row r="268" spans="2:9" ht="12.75">
      <c r="B268" s="42">
        <f t="shared" si="54"/>
        <v>35</v>
      </c>
      <c r="C268" s="9" t="s">
        <v>202</v>
      </c>
      <c r="D268" s="20">
        <v>114</v>
      </c>
      <c r="E268" s="10">
        <f t="shared" si="50"/>
        <v>62.7</v>
      </c>
      <c r="F268" s="10">
        <f t="shared" si="51"/>
        <v>49.68304278922346</v>
      </c>
      <c r="G268" s="10">
        <f t="shared" si="52"/>
        <v>13.016957210776546</v>
      </c>
      <c r="H268" s="10">
        <f t="shared" si="53"/>
        <v>51.3</v>
      </c>
      <c r="I268" s="89">
        <v>154</v>
      </c>
    </row>
    <row r="269" spans="2:9" ht="12.75">
      <c r="B269" s="42">
        <f t="shared" si="54"/>
        <v>36</v>
      </c>
      <c r="C269" s="9" t="s">
        <v>409</v>
      </c>
      <c r="D269" s="20">
        <v>83</v>
      </c>
      <c r="E269" s="10">
        <f t="shared" si="50"/>
        <v>45.650000000000006</v>
      </c>
      <c r="F269" s="10">
        <f t="shared" si="51"/>
        <v>36.17274167987322</v>
      </c>
      <c r="G269" s="10">
        <f t="shared" si="52"/>
        <v>9.477258320126786</v>
      </c>
      <c r="H269" s="10">
        <f t="shared" si="53"/>
        <v>37.349999999999994</v>
      </c>
      <c r="I269" s="89">
        <v>112</v>
      </c>
    </row>
    <row r="270" spans="2:9" ht="12.75">
      <c r="B270" s="42">
        <f t="shared" si="54"/>
        <v>37</v>
      </c>
      <c r="C270" s="9" t="s">
        <v>410</v>
      </c>
      <c r="D270" s="20">
        <v>57</v>
      </c>
      <c r="E270" s="10">
        <f t="shared" si="50"/>
        <v>31.35</v>
      </c>
      <c r="F270" s="10">
        <f t="shared" si="51"/>
        <v>24.84152139461173</v>
      </c>
      <c r="G270" s="10">
        <f t="shared" si="52"/>
        <v>6.508478605388273</v>
      </c>
      <c r="H270" s="10">
        <f t="shared" si="53"/>
        <v>25.65</v>
      </c>
      <c r="I270" s="89">
        <v>77</v>
      </c>
    </row>
    <row r="271" spans="2:9" ht="12.75">
      <c r="B271" s="42">
        <f t="shared" si="54"/>
        <v>38</v>
      </c>
      <c r="C271" s="9" t="s">
        <v>203</v>
      </c>
      <c r="D271" s="20"/>
      <c r="E271" s="10"/>
      <c r="F271" s="10"/>
      <c r="G271" s="10"/>
      <c r="H271" s="10"/>
      <c r="I271" s="89"/>
    </row>
    <row r="272" spans="2:9" ht="12.75">
      <c r="B272" s="42">
        <f t="shared" si="54"/>
        <v>39</v>
      </c>
      <c r="C272" s="9" t="s">
        <v>204</v>
      </c>
      <c r="D272" s="20">
        <v>83</v>
      </c>
      <c r="E272" s="10">
        <f>D272*55%</f>
        <v>45.650000000000006</v>
      </c>
      <c r="F272" s="10">
        <f>E272/1.262</f>
        <v>36.17274167987322</v>
      </c>
      <c r="G272" s="10">
        <f>E272-F272</f>
        <v>9.477258320126786</v>
      </c>
      <c r="H272" s="10">
        <f>D272-E272</f>
        <v>37.349999999999994</v>
      </c>
      <c r="I272" s="89">
        <v>112</v>
      </c>
    </row>
    <row r="273" spans="2:9" ht="12.75">
      <c r="B273" s="42">
        <f t="shared" si="54"/>
        <v>40</v>
      </c>
      <c r="C273" s="9" t="s">
        <v>197</v>
      </c>
      <c r="D273" s="20">
        <v>113</v>
      </c>
      <c r="E273" s="10">
        <f>D273*55%</f>
        <v>62.150000000000006</v>
      </c>
      <c r="F273" s="10">
        <f>E273/1.262</f>
        <v>49.24722662440571</v>
      </c>
      <c r="G273" s="10">
        <f>E273-F273</f>
        <v>12.902773375594293</v>
      </c>
      <c r="H273" s="10">
        <f>D273-E273</f>
        <v>50.849999999999994</v>
      </c>
      <c r="I273" s="89">
        <v>153</v>
      </c>
    </row>
    <row r="274" spans="2:9" ht="12.75">
      <c r="B274" s="42">
        <f t="shared" si="54"/>
        <v>41</v>
      </c>
      <c r="C274" s="9" t="s">
        <v>205</v>
      </c>
      <c r="D274" s="20">
        <v>140</v>
      </c>
      <c r="E274" s="10">
        <f>D274*55%</f>
        <v>77</v>
      </c>
      <c r="F274" s="10">
        <f>E274/1.262</f>
        <v>61.014263074484944</v>
      </c>
      <c r="G274" s="10">
        <f>E274-F274</f>
        <v>15.985736925515056</v>
      </c>
      <c r="H274" s="10">
        <f>D274-E274</f>
        <v>63</v>
      </c>
      <c r="I274" s="89">
        <v>189</v>
      </c>
    </row>
    <row r="275" spans="2:9" ht="12.75">
      <c r="B275" s="42">
        <f t="shared" si="54"/>
        <v>42</v>
      </c>
      <c r="C275" s="9" t="s">
        <v>411</v>
      </c>
      <c r="D275" s="20">
        <v>96</v>
      </c>
      <c r="E275" s="10">
        <f>D275*55%</f>
        <v>52.800000000000004</v>
      </c>
      <c r="F275" s="10">
        <f>E275/1.262</f>
        <v>41.83835182250397</v>
      </c>
      <c r="G275" s="10">
        <f>E275-F275</f>
        <v>10.961648177496038</v>
      </c>
      <c r="H275" s="10">
        <f>D275-E275</f>
        <v>43.199999999999996</v>
      </c>
      <c r="I275" s="89">
        <v>130</v>
      </c>
    </row>
    <row r="276" spans="2:9" ht="12.75">
      <c r="B276" s="42">
        <f t="shared" si="54"/>
        <v>43</v>
      </c>
      <c r="C276" s="9" t="s">
        <v>412</v>
      </c>
      <c r="D276" s="20">
        <v>57</v>
      </c>
      <c r="E276" s="10">
        <f>D276*55%</f>
        <v>31.35</v>
      </c>
      <c r="F276" s="10">
        <f>E276/1.262</f>
        <v>24.84152139461173</v>
      </c>
      <c r="G276" s="10">
        <f>E276-F276</f>
        <v>6.508478605388273</v>
      </c>
      <c r="H276" s="10">
        <f>D276-E276</f>
        <v>25.65</v>
      </c>
      <c r="I276" s="89">
        <v>77</v>
      </c>
    </row>
    <row r="277" spans="2:9" ht="12.75">
      <c r="B277" s="42">
        <f t="shared" si="54"/>
        <v>44</v>
      </c>
      <c r="C277" s="9" t="s">
        <v>206</v>
      </c>
      <c r="D277" s="20"/>
      <c r="E277" s="10"/>
      <c r="F277" s="10"/>
      <c r="G277" s="10"/>
      <c r="H277" s="10"/>
      <c r="I277" s="89"/>
    </row>
    <row r="278" spans="2:9" ht="12.75">
      <c r="B278" s="42">
        <f t="shared" si="54"/>
        <v>45</v>
      </c>
      <c r="C278" s="9" t="s">
        <v>197</v>
      </c>
      <c r="D278" s="20">
        <v>123</v>
      </c>
      <c r="E278" s="10">
        <f>D278*55%</f>
        <v>67.65</v>
      </c>
      <c r="F278" s="10">
        <f>E278/1.262</f>
        <v>53.605388272583205</v>
      </c>
      <c r="G278" s="10">
        <f>E278-F278</f>
        <v>14.0446117274168</v>
      </c>
      <c r="H278" s="10">
        <f>D278-E278</f>
        <v>55.349999999999994</v>
      </c>
      <c r="I278" s="89">
        <v>166</v>
      </c>
    </row>
    <row r="279" spans="2:9" ht="25.5">
      <c r="B279" s="42">
        <f t="shared" si="54"/>
        <v>46</v>
      </c>
      <c r="C279" s="9" t="s">
        <v>413</v>
      </c>
      <c r="D279" s="20"/>
      <c r="E279" s="10"/>
      <c r="F279" s="10"/>
      <c r="G279" s="10"/>
      <c r="H279" s="10"/>
      <c r="I279" s="89"/>
    </row>
    <row r="280" spans="2:9" ht="12.75">
      <c r="B280" s="42">
        <f t="shared" si="54"/>
        <v>47</v>
      </c>
      <c r="C280" s="9" t="s">
        <v>204</v>
      </c>
      <c r="D280" s="20">
        <v>75</v>
      </c>
      <c r="E280" s="10">
        <f aca="true" t="shared" si="55" ref="E280:E290">D280*55%</f>
        <v>41.25</v>
      </c>
      <c r="F280" s="10">
        <f aca="true" t="shared" si="56" ref="F280:F290">E280/1.262</f>
        <v>32.68621236133122</v>
      </c>
      <c r="G280" s="10">
        <f aca="true" t="shared" si="57" ref="G280:G290">E280-F280</f>
        <v>8.563787638668778</v>
      </c>
      <c r="H280" s="10">
        <f aca="true" t="shared" si="58" ref="H280:H290">D280-E280</f>
        <v>33.75</v>
      </c>
      <c r="I280" s="89">
        <v>101</v>
      </c>
    </row>
    <row r="281" spans="2:9" ht="12.75">
      <c r="B281" s="42">
        <f t="shared" si="54"/>
        <v>48</v>
      </c>
      <c r="C281" s="9" t="s">
        <v>197</v>
      </c>
      <c r="D281" s="20">
        <v>127</v>
      </c>
      <c r="E281" s="10">
        <f t="shared" si="55"/>
        <v>69.85000000000001</v>
      </c>
      <c r="F281" s="10">
        <f t="shared" si="56"/>
        <v>55.348652931854204</v>
      </c>
      <c r="G281" s="10">
        <f t="shared" si="57"/>
        <v>14.501347068145805</v>
      </c>
      <c r="H281" s="10">
        <f t="shared" si="58"/>
        <v>57.14999999999999</v>
      </c>
      <c r="I281" s="89">
        <v>172</v>
      </c>
    </row>
    <row r="282" spans="2:9" ht="12.75">
      <c r="B282" s="42">
        <f t="shared" si="54"/>
        <v>49</v>
      </c>
      <c r="C282" s="9" t="s">
        <v>207</v>
      </c>
      <c r="D282" s="20">
        <v>39</v>
      </c>
      <c r="E282" s="10">
        <f t="shared" si="55"/>
        <v>21.450000000000003</v>
      </c>
      <c r="F282" s="10">
        <f t="shared" si="56"/>
        <v>16.996830427892238</v>
      </c>
      <c r="G282" s="10">
        <f t="shared" si="57"/>
        <v>4.453169572107765</v>
      </c>
      <c r="H282" s="10">
        <f t="shared" si="58"/>
        <v>17.549999999999997</v>
      </c>
      <c r="I282" s="89">
        <v>53</v>
      </c>
    </row>
    <row r="283" spans="2:9" ht="12.75">
      <c r="B283" s="42">
        <f>B282+1</f>
        <v>50</v>
      </c>
      <c r="C283" s="9" t="s">
        <v>208</v>
      </c>
      <c r="D283" s="20">
        <v>64</v>
      </c>
      <c r="E283" s="10">
        <f t="shared" si="55"/>
        <v>35.2</v>
      </c>
      <c r="F283" s="10">
        <f t="shared" si="56"/>
        <v>27.892234548335978</v>
      </c>
      <c r="G283" s="10">
        <f t="shared" si="57"/>
        <v>7.307765451664025</v>
      </c>
      <c r="H283" s="10">
        <f t="shared" si="58"/>
        <v>28.799999999999997</v>
      </c>
      <c r="I283" s="89">
        <v>87</v>
      </c>
    </row>
    <row r="284" spans="2:9" ht="12.75">
      <c r="B284" s="42">
        <v>51</v>
      </c>
      <c r="C284" s="9" t="s">
        <v>210</v>
      </c>
      <c r="D284" s="20">
        <v>70</v>
      </c>
      <c r="E284" s="10">
        <f t="shared" si="55"/>
        <v>38.5</v>
      </c>
      <c r="F284" s="10">
        <f t="shared" si="56"/>
        <v>30.507131537242472</v>
      </c>
      <c r="G284" s="10">
        <f>E284-F284</f>
        <v>7.992868462757528</v>
      </c>
      <c r="H284" s="10">
        <f>D284-E284</f>
        <v>31.5</v>
      </c>
      <c r="I284" s="89">
        <v>165</v>
      </c>
    </row>
    <row r="285" spans="2:9" ht="12.75">
      <c r="B285" s="42">
        <v>52</v>
      </c>
      <c r="C285" s="9" t="s">
        <v>210</v>
      </c>
      <c r="D285" s="20">
        <v>70</v>
      </c>
      <c r="E285" s="10">
        <f t="shared" si="55"/>
        <v>38.5</v>
      </c>
      <c r="F285" s="10">
        <f t="shared" si="56"/>
        <v>30.507131537242472</v>
      </c>
      <c r="G285" s="10">
        <f t="shared" si="57"/>
        <v>7.992868462757528</v>
      </c>
      <c r="H285" s="10">
        <f t="shared" si="58"/>
        <v>31.5</v>
      </c>
      <c r="I285" s="89">
        <v>95</v>
      </c>
    </row>
    <row r="286" spans="2:9" ht="12.75">
      <c r="B286" s="42">
        <v>53</v>
      </c>
      <c r="C286" s="9" t="s">
        <v>219</v>
      </c>
      <c r="D286" s="20">
        <v>152</v>
      </c>
      <c r="E286" s="10">
        <f t="shared" si="55"/>
        <v>83.60000000000001</v>
      </c>
      <c r="F286" s="10">
        <f t="shared" si="56"/>
        <v>66.24405705229795</v>
      </c>
      <c r="G286" s="10">
        <f t="shared" si="57"/>
        <v>17.35594294770206</v>
      </c>
      <c r="H286" s="10">
        <f t="shared" si="58"/>
        <v>68.39999999999999</v>
      </c>
      <c r="I286" s="89">
        <v>206</v>
      </c>
    </row>
    <row r="287" spans="2:9" ht="12.75">
      <c r="B287" s="42">
        <v>54</v>
      </c>
      <c r="C287" s="9" t="s">
        <v>414</v>
      </c>
      <c r="D287" s="20">
        <v>71</v>
      </c>
      <c r="E287" s="10">
        <f t="shared" si="55"/>
        <v>39.050000000000004</v>
      </c>
      <c r="F287" s="10">
        <f t="shared" si="56"/>
        <v>30.942947702060223</v>
      </c>
      <c r="G287" s="10">
        <f t="shared" si="57"/>
        <v>8.10705229793978</v>
      </c>
      <c r="H287" s="10">
        <f t="shared" si="58"/>
        <v>31.949999999999996</v>
      </c>
      <c r="I287" s="89">
        <v>96</v>
      </c>
    </row>
    <row r="288" spans="2:9" ht="12.75">
      <c r="B288" s="42">
        <f t="shared" si="54"/>
        <v>55</v>
      </c>
      <c r="C288" s="9" t="s">
        <v>220</v>
      </c>
      <c r="D288" s="20">
        <v>52</v>
      </c>
      <c r="E288" s="10">
        <f t="shared" si="55"/>
        <v>28.6</v>
      </c>
      <c r="F288" s="10">
        <f t="shared" si="56"/>
        <v>22.662440570522982</v>
      </c>
      <c r="G288" s="10">
        <f t="shared" si="57"/>
        <v>5.9375594294770195</v>
      </c>
      <c r="H288" s="10">
        <f t="shared" si="58"/>
        <v>23.4</v>
      </c>
      <c r="I288" s="89">
        <v>70</v>
      </c>
    </row>
    <row r="289" spans="2:9" ht="12.75">
      <c r="B289" s="42">
        <f t="shared" si="54"/>
        <v>56</v>
      </c>
      <c r="C289" s="9" t="s">
        <v>221</v>
      </c>
      <c r="D289" s="20">
        <v>135</v>
      </c>
      <c r="E289" s="10">
        <f t="shared" si="55"/>
        <v>74.25</v>
      </c>
      <c r="F289" s="10">
        <f t="shared" si="56"/>
        <v>58.835182250396194</v>
      </c>
      <c r="G289" s="10">
        <f t="shared" si="57"/>
        <v>15.414817749603806</v>
      </c>
      <c r="H289" s="10">
        <f t="shared" si="58"/>
        <v>60.75</v>
      </c>
      <c r="I289" s="89">
        <v>183</v>
      </c>
    </row>
    <row r="290" spans="2:9" ht="12.75">
      <c r="B290" s="42">
        <f aca="true" t="shared" si="59" ref="B290:B295">B289+1</f>
        <v>57</v>
      </c>
      <c r="C290" s="9" t="s">
        <v>222</v>
      </c>
      <c r="D290" s="20">
        <v>203</v>
      </c>
      <c r="E290" s="10">
        <f t="shared" si="55"/>
        <v>111.65</v>
      </c>
      <c r="F290" s="10">
        <f t="shared" si="56"/>
        <v>88.47068145800317</v>
      </c>
      <c r="G290" s="10">
        <f t="shared" si="57"/>
        <v>23.179318541996835</v>
      </c>
      <c r="H290" s="10">
        <f t="shared" si="58"/>
        <v>91.35</v>
      </c>
      <c r="I290" s="89">
        <v>275</v>
      </c>
    </row>
    <row r="291" spans="2:9" ht="12.75">
      <c r="B291" s="42">
        <v>58</v>
      </c>
      <c r="C291" s="9" t="s">
        <v>225</v>
      </c>
      <c r="D291" s="20">
        <v>241</v>
      </c>
      <c r="E291" s="10">
        <f>D291*55%</f>
        <v>132.55</v>
      </c>
      <c r="F291" s="10">
        <f>E291/1.262</f>
        <v>105.03169572107767</v>
      </c>
      <c r="G291" s="10">
        <f>E291-F291</f>
        <v>27.518304278922344</v>
      </c>
      <c r="H291" s="10">
        <f>D291-E291</f>
        <v>108.44999999999999</v>
      </c>
      <c r="I291" s="89">
        <v>326</v>
      </c>
    </row>
    <row r="292" spans="2:9" ht="12.75">
      <c r="B292" s="42">
        <f t="shared" si="59"/>
        <v>59</v>
      </c>
      <c r="C292" s="9" t="s">
        <v>226</v>
      </c>
      <c r="D292" s="20">
        <v>112</v>
      </c>
      <c r="E292" s="10">
        <f>D292*55%</f>
        <v>61.60000000000001</v>
      </c>
      <c r="F292" s="10">
        <f>E292/1.262</f>
        <v>48.81141045958796</v>
      </c>
      <c r="G292" s="10">
        <f>E292-F292</f>
        <v>12.788589540412048</v>
      </c>
      <c r="H292" s="10">
        <f>D292-E292</f>
        <v>50.39999999999999</v>
      </c>
      <c r="I292" s="89">
        <v>151</v>
      </c>
    </row>
    <row r="293" spans="2:9" ht="12.75">
      <c r="B293" s="42">
        <v>60</v>
      </c>
      <c r="C293" s="9" t="s">
        <v>228</v>
      </c>
      <c r="D293" s="20">
        <v>142</v>
      </c>
      <c r="E293" s="10">
        <f>D293*55%</f>
        <v>78.10000000000001</v>
      </c>
      <c r="F293" s="10">
        <f>E293/1.262</f>
        <v>61.88589540412045</v>
      </c>
      <c r="G293" s="10">
        <f>E293-F293</f>
        <v>16.21410459587956</v>
      </c>
      <c r="H293" s="10">
        <f>D293-E293</f>
        <v>63.89999999999999</v>
      </c>
      <c r="I293" s="89">
        <v>192</v>
      </c>
    </row>
    <row r="294" spans="2:9" ht="12.75">
      <c r="B294" s="42">
        <f t="shared" si="59"/>
        <v>61</v>
      </c>
      <c r="C294" s="9" t="s">
        <v>417</v>
      </c>
      <c r="D294" s="20">
        <v>50</v>
      </c>
      <c r="E294" s="10">
        <f>D294*55%</f>
        <v>27.500000000000004</v>
      </c>
      <c r="F294" s="10">
        <f>E294/1.262</f>
        <v>21.790808240887483</v>
      </c>
      <c r="G294" s="10">
        <f>E294-F294</f>
        <v>5.709191759112521</v>
      </c>
      <c r="H294" s="10">
        <f>D294-E294</f>
        <v>22.499999999999996</v>
      </c>
      <c r="I294" s="89">
        <v>68</v>
      </c>
    </row>
    <row r="295" spans="2:9" ht="12.75">
      <c r="B295" s="42">
        <f t="shared" si="59"/>
        <v>62</v>
      </c>
      <c r="C295" s="9" t="s">
        <v>418</v>
      </c>
      <c r="D295" s="20">
        <v>98</v>
      </c>
      <c r="E295" s="10">
        <f>D295*55%</f>
        <v>53.900000000000006</v>
      </c>
      <c r="F295" s="10">
        <f>E295/1.262</f>
        <v>42.70998415213946</v>
      </c>
      <c r="G295" s="10">
        <f>E295-F295</f>
        <v>11.190015847860543</v>
      </c>
      <c r="H295" s="10">
        <f>D295-E295</f>
        <v>44.099999999999994</v>
      </c>
      <c r="I295" s="89">
        <v>133</v>
      </c>
    </row>
    <row r="296" spans="2:9" ht="18" customHeight="1">
      <c r="B296" s="42"/>
      <c r="C296" s="11" t="s">
        <v>696</v>
      </c>
      <c r="D296" s="20"/>
      <c r="E296" s="10"/>
      <c r="F296" s="10"/>
      <c r="G296" s="10"/>
      <c r="H296" s="10"/>
      <c r="I296" s="89"/>
    </row>
    <row r="297" spans="2:9" ht="25.5">
      <c r="B297" s="42">
        <v>1</v>
      </c>
      <c r="C297" s="28" t="s">
        <v>656</v>
      </c>
      <c r="D297" s="21">
        <v>1193</v>
      </c>
      <c r="E297" s="10">
        <f aca="true" t="shared" si="60" ref="E297:E336">D297*55%</f>
        <v>656.1500000000001</v>
      </c>
      <c r="F297" s="10">
        <f aca="true" t="shared" si="61" ref="F297:F336">E297/1.262</f>
        <v>519.9286846275753</v>
      </c>
      <c r="G297" s="10">
        <f aca="true" t="shared" si="62" ref="G297:G336">E297-F297</f>
        <v>136.22131537242478</v>
      </c>
      <c r="H297" s="10">
        <f aca="true" t="shared" si="63" ref="H297:H336">D297-E297</f>
        <v>536.8499999999999</v>
      </c>
      <c r="I297" s="89">
        <v>1486</v>
      </c>
    </row>
    <row r="298" spans="2:9" ht="51">
      <c r="B298" s="42">
        <f aca="true" t="shared" si="64" ref="B298:B336">B297+1</f>
        <v>2</v>
      </c>
      <c r="C298" s="28" t="s">
        <v>657</v>
      </c>
      <c r="D298" s="21">
        <v>1355.1</v>
      </c>
      <c r="E298" s="10">
        <f t="shared" si="60"/>
        <v>745.3050000000001</v>
      </c>
      <c r="F298" s="10">
        <f t="shared" si="61"/>
        <v>590.5744849445325</v>
      </c>
      <c r="G298" s="10">
        <f t="shared" si="62"/>
        <v>154.73051505546755</v>
      </c>
      <c r="H298" s="10">
        <f t="shared" si="63"/>
        <v>609.7949999999998</v>
      </c>
      <c r="I298" s="89">
        <v>1688</v>
      </c>
    </row>
    <row r="299" spans="2:9" ht="38.25">
      <c r="B299" s="42">
        <f t="shared" si="64"/>
        <v>3</v>
      </c>
      <c r="C299" s="28" t="s">
        <v>658</v>
      </c>
      <c r="D299" s="21">
        <v>5600.1</v>
      </c>
      <c r="E299" s="10">
        <f t="shared" si="60"/>
        <v>3080.0550000000003</v>
      </c>
      <c r="F299" s="10">
        <f t="shared" si="61"/>
        <v>2440.61410459588</v>
      </c>
      <c r="G299" s="10">
        <f t="shared" si="62"/>
        <v>639.4408954041205</v>
      </c>
      <c r="H299" s="10">
        <f t="shared" si="63"/>
        <v>2520.045</v>
      </c>
      <c r="I299" s="89">
        <v>6974</v>
      </c>
    </row>
    <row r="300" spans="2:9" ht="51">
      <c r="B300" s="42">
        <f t="shared" si="64"/>
        <v>4</v>
      </c>
      <c r="C300" s="28" t="s">
        <v>659</v>
      </c>
      <c r="D300" s="21">
        <v>5615</v>
      </c>
      <c r="E300" s="10">
        <f t="shared" si="60"/>
        <v>3088.2500000000005</v>
      </c>
      <c r="F300" s="10">
        <f t="shared" si="61"/>
        <v>2447.1077654516644</v>
      </c>
      <c r="G300" s="10">
        <f t="shared" si="62"/>
        <v>641.1422345483361</v>
      </c>
      <c r="H300" s="10">
        <f t="shared" si="63"/>
        <v>2526.7499999999995</v>
      </c>
      <c r="I300" s="89">
        <v>6993</v>
      </c>
    </row>
    <row r="301" spans="2:9" ht="25.5">
      <c r="B301" s="42">
        <f t="shared" si="64"/>
        <v>5</v>
      </c>
      <c r="C301" s="28" t="s">
        <v>660</v>
      </c>
      <c r="D301" s="21">
        <v>798.8</v>
      </c>
      <c r="E301" s="10">
        <f t="shared" si="60"/>
        <v>439.34000000000003</v>
      </c>
      <c r="F301" s="10">
        <f t="shared" si="61"/>
        <v>348.1299524564184</v>
      </c>
      <c r="G301" s="10">
        <f t="shared" si="62"/>
        <v>91.21004754358165</v>
      </c>
      <c r="H301" s="10">
        <f t="shared" si="63"/>
        <v>359.4599999999999</v>
      </c>
      <c r="I301" s="89">
        <v>995</v>
      </c>
    </row>
    <row r="302" spans="2:9" ht="38.25">
      <c r="B302" s="42">
        <f t="shared" si="64"/>
        <v>6</v>
      </c>
      <c r="C302" s="28" t="s">
        <v>661</v>
      </c>
      <c r="D302" s="21">
        <v>948.5</v>
      </c>
      <c r="E302" s="10">
        <f t="shared" si="60"/>
        <v>521.6750000000001</v>
      </c>
      <c r="F302" s="10">
        <f t="shared" si="61"/>
        <v>413.37163232963553</v>
      </c>
      <c r="G302" s="10">
        <f t="shared" si="62"/>
        <v>108.30336767036454</v>
      </c>
      <c r="H302" s="10">
        <f t="shared" si="63"/>
        <v>426.82499999999993</v>
      </c>
      <c r="I302" s="89">
        <v>1181</v>
      </c>
    </row>
    <row r="303" spans="2:9" ht="25.5">
      <c r="B303" s="42">
        <f t="shared" si="64"/>
        <v>7</v>
      </c>
      <c r="C303" s="28" t="s">
        <v>662</v>
      </c>
      <c r="D303" s="21">
        <v>5074.6</v>
      </c>
      <c r="E303" s="10">
        <f t="shared" si="60"/>
        <v>2791.03</v>
      </c>
      <c r="F303" s="10">
        <f t="shared" si="61"/>
        <v>2211.5927099841524</v>
      </c>
      <c r="G303" s="10">
        <f t="shared" si="62"/>
        <v>579.4372900158478</v>
      </c>
      <c r="H303" s="10">
        <f t="shared" si="63"/>
        <v>2283.57</v>
      </c>
      <c r="I303" s="89">
        <v>6320</v>
      </c>
    </row>
    <row r="304" spans="2:9" ht="51">
      <c r="B304" s="42">
        <f t="shared" si="64"/>
        <v>8</v>
      </c>
      <c r="C304" s="28" t="s">
        <v>663</v>
      </c>
      <c r="D304" s="21">
        <v>5020.7</v>
      </c>
      <c r="E304" s="10">
        <f t="shared" si="60"/>
        <v>2761.385</v>
      </c>
      <c r="F304" s="10">
        <f t="shared" si="61"/>
        <v>2188.1022187004755</v>
      </c>
      <c r="G304" s="10">
        <f t="shared" si="62"/>
        <v>573.2827812995247</v>
      </c>
      <c r="H304" s="10">
        <f t="shared" si="63"/>
        <v>2259.3149999999996</v>
      </c>
      <c r="I304" s="89">
        <v>6252</v>
      </c>
    </row>
    <row r="305" spans="2:9" ht="12.75">
      <c r="B305" s="42">
        <f t="shared" si="64"/>
        <v>9</v>
      </c>
      <c r="C305" s="29" t="s">
        <v>664</v>
      </c>
      <c r="D305" s="21">
        <v>470.4</v>
      </c>
      <c r="E305" s="10">
        <f t="shared" si="60"/>
        <v>258.72</v>
      </c>
      <c r="F305" s="10">
        <f t="shared" si="61"/>
        <v>205.00792393026944</v>
      </c>
      <c r="G305" s="10">
        <f t="shared" si="62"/>
        <v>53.712076069730585</v>
      </c>
      <c r="H305" s="10">
        <f t="shared" si="63"/>
        <v>211.67999999999995</v>
      </c>
      <c r="I305" s="89">
        <v>586</v>
      </c>
    </row>
    <row r="306" spans="2:9" ht="25.5">
      <c r="B306" s="42">
        <f t="shared" si="64"/>
        <v>10</v>
      </c>
      <c r="C306" s="28" t="s">
        <v>665</v>
      </c>
      <c r="D306" s="21">
        <v>541.8</v>
      </c>
      <c r="E306" s="10">
        <f t="shared" si="60"/>
        <v>297.99</v>
      </c>
      <c r="F306" s="10">
        <f t="shared" si="61"/>
        <v>236.12519809825673</v>
      </c>
      <c r="G306" s="10">
        <f t="shared" si="62"/>
        <v>61.86480190174328</v>
      </c>
      <c r="H306" s="10">
        <f t="shared" si="63"/>
        <v>243.80999999999995</v>
      </c>
      <c r="I306" s="89">
        <v>675</v>
      </c>
    </row>
    <row r="307" spans="2:9" ht="25.5">
      <c r="B307" s="42">
        <f t="shared" si="64"/>
        <v>11</v>
      </c>
      <c r="C307" s="28" t="s">
        <v>666</v>
      </c>
      <c r="D307" s="21">
        <v>4549.1</v>
      </c>
      <c r="E307" s="10">
        <f t="shared" si="60"/>
        <v>2502.0050000000006</v>
      </c>
      <c r="F307" s="10">
        <f t="shared" si="61"/>
        <v>1982.5713153724253</v>
      </c>
      <c r="G307" s="10">
        <f t="shared" si="62"/>
        <v>519.4336846275753</v>
      </c>
      <c r="H307" s="10">
        <f t="shared" si="63"/>
        <v>2047.0949999999998</v>
      </c>
      <c r="I307" s="89">
        <v>5665</v>
      </c>
    </row>
    <row r="308" spans="2:9" ht="38.25">
      <c r="B308" s="42">
        <f t="shared" si="64"/>
        <v>12</v>
      </c>
      <c r="C308" s="28" t="s">
        <v>667</v>
      </c>
      <c r="D308" s="21">
        <v>4426.3</v>
      </c>
      <c r="E308" s="10">
        <f t="shared" si="60"/>
        <v>2434.465</v>
      </c>
      <c r="F308" s="10">
        <f t="shared" si="61"/>
        <v>1929.0530903328051</v>
      </c>
      <c r="G308" s="10">
        <f t="shared" si="62"/>
        <v>505.411909667195</v>
      </c>
      <c r="H308" s="10">
        <f t="shared" si="63"/>
        <v>1991.835</v>
      </c>
      <c r="I308" s="89">
        <v>5512</v>
      </c>
    </row>
    <row r="309" spans="2:9" ht="25.5">
      <c r="B309" s="42">
        <f t="shared" si="64"/>
        <v>13</v>
      </c>
      <c r="C309" s="28" t="s">
        <v>668</v>
      </c>
      <c r="D309" s="21">
        <v>864.5</v>
      </c>
      <c r="E309" s="10">
        <f t="shared" si="60"/>
        <v>475.475</v>
      </c>
      <c r="F309" s="10">
        <f t="shared" si="61"/>
        <v>376.7630744849445</v>
      </c>
      <c r="G309" s="10">
        <f t="shared" si="62"/>
        <v>98.7119255150555</v>
      </c>
      <c r="H309" s="10">
        <f t="shared" si="63"/>
        <v>389.025</v>
      </c>
      <c r="I309" s="89">
        <v>1077</v>
      </c>
    </row>
    <row r="310" spans="2:9" ht="38.25">
      <c r="B310" s="42">
        <f t="shared" si="64"/>
        <v>14</v>
      </c>
      <c r="C310" s="28" t="s">
        <v>669</v>
      </c>
      <c r="D310" s="21">
        <v>1011</v>
      </c>
      <c r="E310" s="10">
        <f t="shared" si="60"/>
        <v>556.0500000000001</v>
      </c>
      <c r="F310" s="10">
        <f t="shared" si="61"/>
        <v>440.6101426307449</v>
      </c>
      <c r="G310" s="10">
        <f t="shared" si="62"/>
        <v>115.43985736925515</v>
      </c>
      <c r="H310" s="10">
        <f t="shared" si="63"/>
        <v>454.94999999999993</v>
      </c>
      <c r="I310" s="89">
        <v>1259</v>
      </c>
    </row>
    <row r="311" spans="2:9" ht="38.25">
      <c r="B311" s="42">
        <f t="shared" si="64"/>
        <v>15</v>
      </c>
      <c r="C311" s="28" t="s">
        <v>670</v>
      </c>
      <c r="D311" s="21">
        <v>5173.2</v>
      </c>
      <c r="E311" s="10">
        <f t="shared" si="60"/>
        <v>2845.26</v>
      </c>
      <c r="F311" s="10">
        <f t="shared" si="61"/>
        <v>2254.5641838351826</v>
      </c>
      <c r="G311" s="10">
        <f t="shared" si="62"/>
        <v>590.6958161648176</v>
      </c>
      <c r="H311" s="10">
        <f t="shared" si="63"/>
        <v>2327.9399999999996</v>
      </c>
      <c r="I311" s="89">
        <v>6442</v>
      </c>
    </row>
    <row r="312" spans="2:9" ht="51">
      <c r="B312" s="42">
        <f t="shared" si="64"/>
        <v>16</v>
      </c>
      <c r="C312" s="28" t="s">
        <v>671</v>
      </c>
      <c r="D312" s="21">
        <v>5114.5</v>
      </c>
      <c r="E312" s="10">
        <f t="shared" si="60"/>
        <v>2812.9750000000004</v>
      </c>
      <c r="F312" s="10">
        <f t="shared" si="61"/>
        <v>2228.981774960381</v>
      </c>
      <c r="G312" s="10">
        <f t="shared" si="62"/>
        <v>583.9932250396196</v>
      </c>
      <c r="H312" s="10">
        <f t="shared" si="63"/>
        <v>2301.5249999999996</v>
      </c>
      <c r="I312" s="89">
        <v>6369</v>
      </c>
    </row>
    <row r="313" spans="2:9" ht="42.75" customHeight="1">
      <c r="B313" s="42">
        <f t="shared" si="64"/>
        <v>17</v>
      </c>
      <c r="C313" s="28" t="s">
        <v>672</v>
      </c>
      <c r="D313" s="21">
        <v>1258.7</v>
      </c>
      <c r="E313" s="10">
        <f t="shared" si="60"/>
        <v>692.2850000000001</v>
      </c>
      <c r="F313" s="10">
        <f t="shared" si="61"/>
        <v>548.5618066561015</v>
      </c>
      <c r="G313" s="10">
        <f t="shared" si="62"/>
        <v>143.72319334389863</v>
      </c>
      <c r="H313" s="10">
        <f t="shared" si="63"/>
        <v>566.415</v>
      </c>
      <c r="I313" s="89">
        <v>1567</v>
      </c>
    </row>
    <row r="314" spans="2:9" ht="66" customHeight="1">
      <c r="B314" s="42">
        <f t="shared" si="64"/>
        <v>18</v>
      </c>
      <c r="C314" s="28" t="s">
        <v>673</v>
      </c>
      <c r="D314" s="21">
        <v>1480.2</v>
      </c>
      <c r="E314" s="10">
        <f t="shared" si="60"/>
        <v>814.1100000000001</v>
      </c>
      <c r="F314" s="10">
        <f t="shared" si="61"/>
        <v>645.0950871632331</v>
      </c>
      <c r="G314" s="10">
        <f t="shared" si="62"/>
        <v>169.01491283676705</v>
      </c>
      <c r="H314" s="10">
        <f t="shared" si="63"/>
        <v>666.0899999999999</v>
      </c>
      <c r="I314" s="89">
        <v>1843</v>
      </c>
    </row>
    <row r="315" spans="2:9" ht="38.25">
      <c r="B315" s="42">
        <f t="shared" si="64"/>
        <v>19</v>
      </c>
      <c r="C315" s="28" t="s">
        <v>674</v>
      </c>
      <c r="D315" s="21">
        <v>1915.5</v>
      </c>
      <c r="E315" s="10">
        <f t="shared" si="60"/>
        <v>1053.525</v>
      </c>
      <c r="F315" s="10">
        <f t="shared" si="61"/>
        <v>834.8058637083994</v>
      </c>
      <c r="G315" s="10">
        <f t="shared" si="62"/>
        <v>218.71913629160065</v>
      </c>
      <c r="H315" s="10">
        <f t="shared" si="63"/>
        <v>861.9749999999999</v>
      </c>
      <c r="I315" s="89">
        <v>2385</v>
      </c>
    </row>
    <row r="316" spans="2:9" ht="78" customHeight="1">
      <c r="B316" s="42">
        <f t="shared" si="64"/>
        <v>20</v>
      </c>
      <c r="C316" s="28" t="s">
        <v>675</v>
      </c>
      <c r="D316" s="21">
        <v>5802.7</v>
      </c>
      <c r="E316" s="10">
        <f t="shared" si="60"/>
        <v>3191.485</v>
      </c>
      <c r="F316" s="10">
        <f t="shared" si="61"/>
        <v>2528.9104595879558</v>
      </c>
      <c r="G316" s="10">
        <f t="shared" si="62"/>
        <v>662.5745404120444</v>
      </c>
      <c r="H316" s="10">
        <f t="shared" si="63"/>
        <v>2611.2149999999997</v>
      </c>
      <c r="I316" s="89">
        <v>7226</v>
      </c>
    </row>
    <row r="317" spans="2:9" ht="12.75">
      <c r="B317" s="42">
        <f t="shared" si="64"/>
        <v>21</v>
      </c>
      <c r="C317" s="28" t="s">
        <v>676</v>
      </c>
      <c r="D317" s="21">
        <v>536.1</v>
      </c>
      <c r="E317" s="10">
        <f t="shared" si="60"/>
        <v>294.855</v>
      </c>
      <c r="F317" s="10">
        <f t="shared" si="61"/>
        <v>233.6410459587956</v>
      </c>
      <c r="G317" s="10">
        <f t="shared" si="62"/>
        <v>61.21395404120443</v>
      </c>
      <c r="H317" s="10">
        <f t="shared" si="63"/>
        <v>241.245</v>
      </c>
      <c r="I317" s="89">
        <v>668</v>
      </c>
    </row>
    <row r="318" spans="2:9" ht="25.5">
      <c r="B318" s="42">
        <f t="shared" si="64"/>
        <v>22</v>
      </c>
      <c r="C318" s="28" t="s">
        <v>677</v>
      </c>
      <c r="D318" s="21">
        <v>604.4</v>
      </c>
      <c r="E318" s="10">
        <f t="shared" si="60"/>
        <v>332.42</v>
      </c>
      <c r="F318" s="10">
        <f t="shared" si="61"/>
        <v>263.4072900158479</v>
      </c>
      <c r="G318" s="10">
        <f t="shared" si="62"/>
        <v>69.01270998415214</v>
      </c>
      <c r="H318" s="10">
        <f t="shared" si="63"/>
        <v>271.97999999999996</v>
      </c>
      <c r="I318" s="89">
        <v>753</v>
      </c>
    </row>
    <row r="319" spans="2:9" ht="25.5">
      <c r="B319" s="42">
        <f t="shared" si="64"/>
        <v>23</v>
      </c>
      <c r="C319" s="28" t="s">
        <v>678</v>
      </c>
      <c r="D319" s="21">
        <v>4647.7</v>
      </c>
      <c r="E319" s="10">
        <f t="shared" si="60"/>
        <v>2556.235</v>
      </c>
      <c r="F319" s="10">
        <f t="shared" si="61"/>
        <v>2025.542789223455</v>
      </c>
      <c r="G319" s="10">
        <f t="shared" si="62"/>
        <v>530.6922107765452</v>
      </c>
      <c r="H319" s="10">
        <f t="shared" si="63"/>
        <v>2091.4649999999997</v>
      </c>
      <c r="I319" s="89">
        <v>5788</v>
      </c>
    </row>
    <row r="320" spans="2:9" ht="38.25">
      <c r="B320" s="42">
        <f t="shared" si="64"/>
        <v>24</v>
      </c>
      <c r="C320" s="28" t="s">
        <v>679</v>
      </c>
      <c r="D320" s="21">
        <v>4520.2</v>
      </c>
      <c r="E320" s="10">
        <f t="shared" si="60"/>
        <v>2486.11</v>
      </c>
      <c r="F320" s="10">
        <f t="shared" si="61"/>
        <v>1969.9762282091917</v>
      </c>
      <c r="G320" s="10">
        <f t="shared" si="62"/>
        <v>516.1337717908084</v>
      </c>
      <c r="H320" s="10">
        <f t="shared" si="63"/>
        <v>2034.0899999999997</v>
      </c>
      <c r="I320" s="89">
        <v>5629</v>
      </c>
    </row>
    <row r="321" spans="2:9" ht="12.75">
      <c r="B321" s="42">
        <f t="shared" si="64"/>
        <v>25</v>
      </c>
      <c r="C321" s="28" t="s">
        <v>680</v>
      </c>
      <c r="D321" s="21">
        <v>470.4</v>
      </c>
      <c r="E321" s="10">
        <f t="shared" si="60"/>
        <v>258.72</v>
      </c>
      <c r="F321" s="10">
        <f t="shared" si="61"/>
        <v>205.00792393026944</v>
      </c>
      <c r="G321" s="10">
        <f t="shared" si="62"/>
        <v>53.712076069730585</v>
      </c>
      <c r="H321" s="10">
        <f t="shared" si="63"/>
        <v>211.67999999999995</v>
      </c>
      <c r="I321" s="89">
        <v>586</v>
      </c>
    </row>
    <row r="322" spans="2:9" ht="25.5">
      <c r="B322" s="42">
        <f t="shared" si="64"/>
        <v>26</v>
      </c>
      <c r="C322" s="28" t="s">
        <v>681</v>
      </c>
      <c r="D322" s="21">
        <v>541.8</v>
      </c>
      <c r="E322" s="10">
        <f t="shared" si="60"/>
        <v>297.99</v>
      </c>
      <c r="F322" s="10">
        <f t="shared" si="61"/>
        <v>236.12519809825673</v>
      </c>
      <c r="G322" s="10">
        <f t="shared" si="62"/>
        <v>61.86480190174328</v>
      </c>
      <c r="H322" s="10">
        <f t="shared" si="63"/>
        <v>243.80999999999995</v>
      </c>
      <c r="I322" s="89">
        <v>675</v>
      </c>
    </row>
    <row r="323" spans="2:9" ht="25.5">
      <c r="B323" s="42">
        <f t="shared" si="64"/>
        <v>27</v>
      </c>
      <c r="C323" s="28" t="s">
        <v>682</v>
      </c>
      <c r="D323" s="21">
        <v>4549.1</v>
      </c>
      <c r="E323" s="10">
        <f t="shared" si="60"/>
        <v>2502.0050000000006</v>
      </c>
      <c r="F323" s="10">
        <f t="shared" si="61"/>
        <v>1982.5713153724253</v>
      </c>
      <c r="G323" s="10">
        <f t="shared" si="62"/>
        <v>519.4336846275753</v>
      </c>
      <c r="H323" s="10">
        <f t="shared" si="63"/>
        <v>2047.0949999999998</v>
      </c>
      <c r="I323" s="89">
        <v>5665</v>
      </c>
    </row>
    <row r="324" spans="2:9" ht="38.25">
      <c r="B324" s="42">
        <f t="shared" si="64"/>
        <v>28</v>
      </c>
      <c r="C324" s="28" t="s">
        <v>683</v>
      </c>
      <c r="D324" s="21">
        <v>4426.3</v>
      </c>
      <c r="E324" s="10">
        <f t="shared" si="60"/>
        <v>2434.465</v>
      </c>
      <c r="F324" s="10">
        <f t="shared" si="61"/>
        <v>1929.0530903328051</v>
      </c>
      <c r="G324" s="10">
        <f t="shared" si="62"/>
        <v>505.411909667195</v>
      </c>
      <c r="H324" s="10">
        <f t="shared" si="63"/>
        <v>1991.835</v>
      </c>
      <c r="I324" s="89">
        <v>5512</v>
      </c>
    </row>
    <row r="325" spans="2:9" ht="25.5">
      <c r="B325" s="42">
        <f t="shared" si="64"/>
        <v>29</v>
      </c>
      <c r="C325" s="28" t="s">
        <v>684</v>
      </c>
      <c r="D325" s="21">
        <v>864.5</v>
      </c>
      <c r="E325" s="10">
        <f t="shared" si="60"/>
        <v>475.475</v>
      </c>
      <c r="F325" s="10">
        <f t="shared" si="61"/>
        <v>376.7630744849445</v>
      </c>
      <c r="G325" s="10">
        <f t="shared" si="62"/>
        <v>98.7119255150555</v>
      </c>
      <c r="H325" s="10">
        <f t="shared" si="63"/>
        <v>389.025</v>
      </c>
      <c r="I325" s="89">
        <v>1077</v>
      </c>
    </row>
    <row r="326" spans="2:9" ht="38.25">
      <c r="B326" s="42">
        <f t="shared" si="64"/>
        <v>30</v>
      </c>
      <c r="C326" s="28" t="s">
        <v>685</v>
      </c>
      <c r="D326" s="21">
        <v>1011</v>
      </c>
      <c r="E326" s="10">
        <f t="shared" si="60"/>
        <v>556.0500000000001</v>
      </c>
      <c r="F326" s="10">
        <f t="shared" si="61"/>
        <v>440.6101426307449</v>
      </c>
      <c r="G326" s="10">
        <f t="shared" si="62"/>
        <v>115.43985736925515</v>
      </c>
      <c r="H326" s="10">
        <f t="shared" si="63"/>
        <v>454.94999999999993</v>
      </c>
      <c r="I326" s="89">
        <v>1259</v>
      </c>
    </row>
    <row r="327" spans="2:9" ht="38.25">
      <c r="B327" s="42">
        <f t="shared" si="64"/>
        <v>31</v>
      </c>
      <c r="C327" s="28" t="s">
        <v>686</v>
      </c>
      <c r="D327" s="21">
        <v>5173.2</v>
      </c>
      <c r="E327" s="10">
        <f t="shared" si="60"/>
        <v>2845.26</v>
      </c>
      <c r="F327" s="10">
        <f t="shared" si="61"/>
        <v>2254.5641838351826</v>
      </c>
      <c r="G327" s="10">
        <f t="shared" si="62"/>
        <v>590.6958161648176</v>
      </c>
      <c r="H327" s="10">
        <f t="shared" si="63"/>
        <v>2327.9399999999996</v>
      </c>
      <c r="I327" s="89">
        <v>6442</v>
      </c>
    </row>
    <row r="328" spans="2:9" ht="51">
      <c r="B328" s="42">
        <f t="shared" si="64"/>
        <v>32</v>
      </c>
      <c r="C328" s="28" t="s">
        <v>687</v>
      </c>
      <c r="D328" s="21">
        <v>5114.5</v>
      </c>
      <c r="E328" s="10">
        <f t="shared" si="60"/>
        <v>2812.9750000000004</v>
      </c>
      <c r="F328" s="10">
        <f t="shared" si="61"/>
        <v>2228.981774960381</v>
      </c>
      <c r="G328" s="10">
        <f t="shared" si="62"/>
        <v>583.9932250396196</v>
      </c>
      <c r="H328" s="10">
        <f t="shared" si="63"/>
        <v>2301.5249999999996</v>
      </c>
      <c r="I328" s="89">
        <v>6369</v>
      </c>
    </row>
    <row r="329" spans="2:9" ht="12.75">
      <c r="B329" s="42">
        <f t="shared" si="64"/>
        <v>33</v>
      </c>
      <c r="C329" s="28" t="s">
        <v>688</v>
      </c>
      <c r="D329" s="21">
        <v>470.4</v>
      </c>
      <c r="E329" s="10">
        <f t="shared" si="60"/>
        <v>258.72</v>
      </c>
      <c r="F329" s="10">
        <f t="shared" si="61"/>
        <v>205.00792393026944</v>
      </c>
      <c r="G329" s="10">
        <f t="shared" si="62"/>
        <v>53.712076069730585</v>
      </c>
      <c r="H329" s="10">
        <f t="shared" si="63"/>
        <v>211.67999999999995</v>
      </c>
      <c r="I329" s="89">
        <v>586</v>
      </c>
    </row>
    <row r="330" spans="2:9" ht="25.5">
      <c r="B330" s="42">
        <f t="shared" si="64"/>
        <v>34</v>
      </c>
      <c r="C330" s="28" t="s">
        <v>689</v>
      </c>
      <c r="D330" s="21">
        <v>541.8</v>
      </c>
      <c r="E330" s="10">
        <f t="shared" si="60"/>
        <v>297.99</v>
      </c>
      <c r="F330" s="10">
        <f t="shared" si="61"/>
        <v>236.12519809825673</v>
      </c>
      <c r="G330" s="10">
        <f t="shared" si="62"/>
        <v>61.86480190174328</v>
      </c>
      <c r="H330" s="10">
        <f t="shared" si="63"/>
        <v>243.80999999999995</v>
      </c>
      <c r="I330" s="89">
        <v>675</v>
      </c>
    </row>
    <row r="331" spans="2:9" ht="25.5">
      <c r="B331" s="42">
        <f t="shared" si="64"/>
        <v>35</v>
      </c>
      <c r="C331" s="28" t="s">
        <v>690</v>
      </c>
      <c r="D331" s="21">
        <v>4549.1</v>
      </c>
      <c r="E331" s="10">
        <f t="shared" si="60"/>
        <v>2502.0050000000006</v>
      </c>
      <c r="F331" s="10">
        <f t="shared" si="61"/>
        <v>1982.5713153724253</v>
      </c>
      <c r="G331" s="10">
        <f t="shared" si="62"/>
        <v>519.4336846275753</v>
      </c>
      <c r="H331" s="10">
        <f t="shared" si="63"/>
        <v>2047.0949999999998</v>
      </c>
      <c r="I331" s="89">
        <v>5665</v>
      </c>
    </row>
    <row r="332" spans="2:9" ht="38.25">
      <c r="B332" s="42">
        <f t="shared" si="64"/>
        <v>36</v>
      </c>
      <c r="C332" s="28" t="s">
        <v>691</v>
      </c>
      <c r="D332" s="21">
        <v>4426.3</v>
      </c>
      <c r="E332" s="10">
        <f t="shared" si="60"/>
        <v>2434.465</v>
      </c>
      <c r="F332" s="10">
        <f t="shared" si="61"/>
        <v>1929.0530903328051</v>
      </c>
      <c r="G332" s="10">
        <f t="shared" si="62"/>
        <v>505.411909667195</v>
      </c>
      <c r="H332" s="10">
        <f t="shared" si="63"/>
        <v>1991.835</v>
      </c>
      <c r="I332" s="89">
        <v>5512</v>
      </c>
    </row>
    <row r="333" spans="2:9" ht="12.75">
      <c r="B333" s="42">
        <f t="shared" si="64"/>
        <v>37</v>
      </c>
      <c r="C333" s="28" t="s">
        <v>692</v>
      </c>
      <c r="D333" s="21">
        <v>470.4</v>
      </c>
      <c r="E333" s="10">
        <f t="shared" si="60"/>
        <v>258.72</v>
      </c>
      <c r="F333" s="10">
        <f t="shared" si="61"/>
        <v>205.00792393026944</v>
      </c>
      <c r="G333" s="10">
        <f t="shared" si="62"/>
        <v>53.712076069730585</v>
      </c>
      <c r="H333" s="10">
        <f t="shared" si="63"/>
        <v>211.67999999999995</v>
      </c>
      <c r="I333" s="89">
        <v>586</v>
      </c>
    </row>
    <row r="334" spans="2:9" ht="25.5">
      <c r="B334" s="42">
        <f t="shared" si="64"/>
        <v>38</v>
      </c>
      <c r="C334" s="28" t="s">
        <v>693</v>
      </c>
      <c r="D334" s="21">
        <v>541.8</v>
      </c>
      <c r="E334" s="10">
        <f t="shared" si="60"/>
        <v>297.99</v>
      </c>
      <c r="F334" s="10">
        <f t="shared" si="61"/>
        <v>236.12519809825673</v>
      </c>
      <c r="G334" s="10">
        <f t="shared" si="62"/>
        <v>61.86480190174328</v>
      </c>
      <c r="H334" s="10">
        <f t="shared" si="63"/>
        <v>243.80999999999995</v>
      </c>
      <c r="I334" s="89">
        <v>675</v>
      </c>
    </row>
    <row r="335" spans="2:9" ht="25.5">
      <c r="B335" s="42">
        <f t="shared" si="64"/>
        <v>39</v>
      </c>
      <c r="C335" s="28" t="s">
        <v>694</v>
      </c>
      <c r="D335" s="21">
        <v>4549.1</v>
      </c>
      <c r="E335" s="10">
        <f t="shared" si="60"/>
        <v>2502.0050000000006</v>
      </c>
      <c r="F335" s="10">
        <f t="shared" si="61"/>
        <v>1982.5713153724253</v>
      </c>
      <c r="G335" s="10">
        <f t="shared" si="62"/>
        <v>519.4336846275753</v>
      </c>
      <c r="H335" s="10">
        <f t="shared" si="63"/>
        <v>2047.0949999999998</v>
      </c>
      <c r="I335" s="89">
        <v>5665</v>
      </c>
    </row>
    <row r="336" spans="2:9" ht="38.25">
      <c r="B336" s="42">
        <f t="shared" si="64"/>
        <v>40</v>
      </c>
      <c r="C336" s="28" t="s">
        <v>695</v>
      </c>
      <c r="D336" s="21">
        <v>4426.3</v>
      </c>
      <c r="E336" s="10">
        <f t="shared" si="60"/>
        <v>2434.465</v>
      </c>
      <c r="F336" s="10">
        <f t="shared" si="61"/>
        <v>1929.0530903328051</v>
      </c>
      <c r="G336" s="10">
        <f t="shared" si="62"/>
        <v>505.411909667195</v>
      </c>
      <c r="H336" s="10">
        <f t="shared" si="63"/>
        <v>1991.835</v>
      </c>
      <c r="I336" s="89">
        <v>5512</v>
      </c>
    </row>
    <row r="337" spans="2:9" ht="12.75">
      <c r="B337" s="42"/>
      <c r="C337" s="11" t="s">
        <v>229</v>
      </c>
      <c r="D337" s="20"/>
      <c r="E337" s="10"/>
      <c r="F337" s="10"/>
      <c r="G337" s="10"/>
      <c r="H337" s="10"/>
      <c r="I337" s="89"/>
    </row>
    <row r="338" spans="2:9" ht="12.75">
      <c r="B338" s="42">
        <v>1</v>
      </c>
      <c r="C338" s="9" t="s">
        <v>230</v>
      </c>
      <c r="D338" s="20">
        <v>123</v>
      </c>
      <c r="E338" s="10">
        <f aca="true" t="shared" si="65" ref="E338:E352">D338*55%</f>
        <v>67.65</v>
      </c>
      <c r="F338" s="10">
        <f aca="true" t="shared" si="66" ref="F338:F352">E338/1.262</f>
        <v>53.605388272583205</v>
      </c>
      <c r="G338" s="10">
        <f aca="true" t="shared" si="67" ref="G338:G352">E338-F338</f>
        <v>14.0446117274168</v>
      </c>
      <c r="H338" s="10">
        <f aca="true" t="shared" si="68" ref="H338:H352">D338-E338</f>
        <v>55.349999999999994</v>
      </c>
      <c r="I338" s="89">
        <v>166</v>
      </c>
    </row>
    <row r="339" spans="2:9" ht="12.75">
      <c r="B339" s="42">
        <f aca="true" t="shared" si="69" ref="B339:B352">B338+1</f>
        <v>2</v>
      </c>
      <c r="C339" s="9" t="s">
        <v>231</v>
      </c>
      <c r="D339" s="20">
        <v>123</v>
      </c>
      <c r="E339" s="10">
        <f t="shared" si="65"/>
        <v>67.65</v>
      </c>
      <c r="F339" s="10">
        <f t="shared" si="66"/>
        <v>53.605388272583205</v>
      </c>
      <c r="G339" s="10">
        <f t="shared" si="67"/>
        <v>14.0446117274168</v>
      </c>
      <c r="H339" s="10">
        <f t="shared" si="68"/>
        <v>55.349999999999994</v>
      </c>
      <c r="I339" s="89">
        <v>166</v>
      </c>
    </row>
    <row r="340" spans="2:9" ht="12.75">
      <c r="B340" s="42">
        <f t="shared" si="69"/>
        <v>3</v>
      </c>
      <c r="C340" s="9" t="s">
        <v>232</v>
      </c>
      <c r="D340" s="20">
        <v>241</v>
      </c>
      <c r="E340" s="10">
        <f t="shared" si="65"/>
        <v>132.55</v>
      </c>
      <c r="F340" s="10">
        <f t="shared" si="66"/>
        <v>105.03169572107767</v>
      </c>
      <c r="G340" s="10">
        <f t="shared" si="67"/>
        <v>27.518304278922344</v>
      </c>
      <c r="H340" s="10">
        <f t="shared" si="68"/>
        <v>108.44999999999999</v>
      </c>
      <c r="I340" s="89">
        <v>325</v>
      </c>
    </row>
    <row r="341" spans="2:9" ht="12.75">
      <c r="B341" s="42">
        <f t="shared" si="69"/>
        <v>4</v>
      </c>
      <c r="C341" s="9" t="s">
        <v>233</v>
      </c>
      <c r="D341" s="20">
        <v>131</v>
      </c>
      <c r="E341" s="10">
        <f t="shared" si="65"/>
        <v>72.05000000000001</v>
      </c>
      <c r="F341" s="10">
        <f t="shared" si="66"/>
        <v>57.09191759112521</v>
      </c>
      <c r="G341" s="10">
        <f t="shared" si="67"/>
        <v>14.958082408874802</v>
      </c>
      <c r="H341" s="10">
        <f t="shared" si="68"/>
        <v>58.94999999999999</v>
      </c>
      <c r="I341" s="89">
        <v>177</v>
      </c>
    </row>
    <row r="342" spans="2:9" ht="12.75">
      <c r="B342" s="42">
        <f t="shared" si="69"/>
        <v>5</v>
      </c>
      <c r="C342" s="9" t="s">
        <v>234</v>
      </c>
      <c r="D342" s="20">
        <v>131</v>
      </c>
      <c r="E342" s="10">
        <f t="shared" si="65"/>
        <v>72.05000000000001</v>
      </c>
      <c r="F342" s="10">
        <f t="shared" si="66"/>
        <v>57.09191759112521</v>
      </c>
      <c r="G342" s="10">
        <f t="shared" si="67"/>
        <v>14.958082408874802</v>
      </c>
      <c r="H342" s="10">
        <f t="shared" si="68"/>
        <v>58.94999999999999</v>
      </c>
      <c r="I342" s="89">
        <v>177</v>
      </c>
    </row>
    <row r="343" spans="2:9" ht="12.75">
      <c r="B343" s="42">
        <f t="shared" si="69"/>
        <v>6</v>
      </c>
      <c r="C343" s="9" t="s">
        <v>477</v>
      </c>
      <c r="D343" s="20">
        <v>131</v>
      </c>
      <c r="E343" s="10">
        <f t="shared" si="65"/>
        <v>72.05000000000001</v>
      </c>
      <c r="F343" s="10">
        <f t="shared" si="66"/>
        <v>57.09191759112521</v>
      </c>
      <c r="G343" s="10">
        <f t="shared" si="67"/>
        <v>14.958082408874802</v>
      </c>
      <c r="H343" s="10">
        <f t="shared" si="68"/>
        <v>58.94999999999999</v>
      </c>
      <c r="I343" s="89">
        <v>177</v>
      </c>
    </row>
    <row r="344" spans="2:9" ht="12.75">
      <c r="B344" s="42">
        <f t="shared" si="69"/>
        <v>7</v>
      </c>
      <c r="C344" s="9" t="s">
        <v>235</v>
      </c>
      <c r="D344" s="20">
        <v>96</v>
      </c>
      <c r="E344" s="10">
        <f t="shared" si="65"/>
        <v>52.800000000000004</v>
      </c>
      <c r="F344" s="10">
        <f t="shared" si="66"/>
        <v>41.83835182250397</v>
      </c>
      <c r="G344" s="10">
        <f t="shared" si="67"/>
        <v>10.961648177496038</v>
      </c>
      <c r="H344" s="10">
        <f t="shared" si="68"/>
        <v>43.199999999999996</v>
      </c>
      <c r="I344" s="89">
        <v>130</v>
      </c>
    </row>
    <row r="345" spans="2:9" ht="12.75">
      <c r="B345" s="42">
        <f t="shared" si="69"/>
        <v>8</v>
      </c>
      <c r="C345" s="9" t="s">
        <v>236</v>
      </c>
      <c r="D345" s="20">
        <v>133</v>
      </c>
      <c r="E345" s="10">
        <f t="shared" si="65"/>
        <v>73.15</v>
      </c>
      <c r="F345" s="10">
        <f t="shared" si="66"/>
        <v>57.9635499207607</v>
      </c>
      <c r="G345" s="10">
        <f t="shared" si="67"/>
        <v>15.186450079239307</v>
      </c>
      <c r="H345" s="10">
        <f t="shared" si="68"/>
        <v>59.849999999999994</v>
      </c>
      <c r="I345" s="89">
        <v>180</v>
      </c>
    </row>
    <row r="346" spans="2:9" ht="12.75">
      <c r="B346" s="42">
        <f t="shared" si="69"/>
        <v>9</v>
      </c>
      <c r="C346" s="9" t="s">
        <v>478</v>
      </c>
      <c r="D346" s="20">
        <v>205</v>
      </c>
      <c r="E346" s="10">
        <f t="shared" si="65"/>
        <v>112.75000000000001</v>
      </c>
      <c r="F346" s="10">
        <f t="shared" si="66"/>
        <v>89.34231378763867</v>
      </c>
      <c r="G346" s="10">
        <f t="shared" si="67"/>
        <v>23.40768621236134</v>
      </c>
      <c r="H346" s="10">
        <f t="shared" si="68"/>
        <v>92.24999999999999</v>
      </c>
      <c r="I346" s="89">
        <v>277</v>
      </c>
    </row>
    <row r="347" spans="2:9" ht="12.75">
      <c r="B347" s="42">
        <f t="shared" si="69"/>
        <v>10</v>
      </c>
      <c r="C347" s="9" t="s">
        <v>237</v>
      </c>
      <c r="D347" s="20">
        <v>228</v>
      </c>
      <c r="E347" s="10">
        <f t="shared" si="65"/>
        <v>125.4</v>
      </c>
      <c r="F347" s="10">
        <f t="shared" si="66"/>
        <v>99.36608557844691</v>
      </c>
      <c r="G347" s="10">
        <f t="shared" si="67"/>
        <v>26.033914421553092</v>
      </c>
      <c r="H347" s="10">
        <f t="shared" si="68"/>
        <v>102.6</v>
      </c>
      <c r="I347" s="89">
        <v>308</v>
      </c>
    </row>
    <row r="348" spans="2:9" ht="12.75">
      <c r="B348" s="42">
        <f t="shared" si="69"/>
        <v>11</v>
      </c>
      <c r="C348" s="9" t="s">
        <v>238</v>
      </c>
      <c r="D348" s="20">
        <v>205</v>
      </c>
      <c r="E348" s="10">
        <f t="shared" si="65"/>
        <v>112.75000000000001</v>
      </c>
      <c r="F348" s="10">
        <f t="shared" si="66"/>
        <v>89.34231378763867</v>
      </c>
      <c r="G348" s="10">
        <f t="shared" si="67"/>
        <v>23.40768621236134</v>
      </c>
      <c r="H348" s="10">
        <f t="shared" si="68"/>
        <v>92.24999999999999</v>
      </c>
      <c r="I348" s="89">
        <v>277</v>
      </c>
    </row>
    <row r="349" spans="2:9" ht="12.75">
      <c r="B349" s="42">
        <f t="shared" si="69"/>
        <v>12</v>
      </c>
      <c r="C349" s="9" t="s">
        <v>239</v>
      </c>
      <c r="D349" s="20">
        <v>238</v>
      </c>
      <c r="E349" s="10">
        <f t="shared" si="65"/>
        <v>130.9</v>
      </c>
      <c r="F349" s="10">
        <f t="shared" si="66"/>
        <v>103.72424722662441</v>
      </c>
      <c r="G349" s="10">
        <f t="shared" si="67"/>
        <v>27.175752773375592</v>
      </c>
      <c r="H349" s="10">
        <f t="shared" si="68"/>
        <v>107.1</v>
      </c>
      <c r="I349" s="89">
        <v>322</v>
      </c>
    </row>
    <row r="350" spans="2:9" ht="12.75">
      <c r="B350" s="42">
        <v>13</v>
      </c>
      <c r="C350" s="9" t="s">
        <v>241</v>
      </c>
      <c r="D350" s="20">
        <v>257</v>
      </c>
      <c r="E350" s="10">
        <f t="shared" si="65"/>
        <v>141.35000000000002</v>
      </c>
      <c r="F350" s="10">
        <f t="shared" si="66"/>
        <v>112.00475435816166</v>
      </c>
      <c r="G350" s="10">
        <f t="shared" si="67"/>
        <v>29.34524564183836</v>
      </c>
      <c r="H350" s="10">
        <f t="shared" si="68"/>
        <v>115.64999999999998</v>
      </c>
      <c r="I350" s="89">
        <v>348</v>
      </c>
    </row>
    <row r="351" spans="2:9" ht="12.75">
      <c r="B351" s="42">
        <f t="shared" si="69"/>
        <v>14</v>
      </c>
      <c r="C351" s="9" t="s">
        <v>242</v>
      </c>
      <c r="D351" s="20">
        <v>685</v>
      </c>
      <c r="E351" s="10">
        <f t="shared" si="65"/>
        <v>376.75000000000006</v>
      </c>
      <c r="F351" s="10">
        <f t="shared" si="66"/>
        <v>298.53407290015855</v>
      </c>
      <c r="G351" s="10">
        <f t="shared" si="67"/>
        <v>78.21592709984151</v>
      </c>
      <c r="H351" s="10">
        <f t="shared" si="68"/>
        <v>308.24999999999994</v>
      </c>
      <c r="I351" s="89">
        <v>926</v>
      </c>
    </row>
    <row r="352" spans="2:9" ht="12.75">
      <c r="B352" s="42">
        <f t="shared" si="69"/>
        <v>15</v>
      </c>
      <c r="C352" s="9" t="s">
        <v>243</v>
      </c>
      <c r="D352" s="20">
        <v>399</v>
      </c>
      <c r="E352" s="10">
        <f t="shared" si="65"/>
        <v>219.45000000000002</v>
      </c>
      <c r="F352" s="10">
        <f t="shared" si="66"/>
        <v>173.8906497622821</v>
      </c>
      <c r="G352" s="10">
        <f t="shared" si="67"/>
        <v>45.55935023771792</v>
      </c>
      <c r="H352" s="10">
        <f t="shared" si="68"/>
        <v>179.54999999999998</v>
      </c>
      <c r="I352" s="89">
        <v>540</v>
      </c>
    </row>
    <row r="353" spans="2:9" ht="12.75">
      <c r="B353" s="42" t="s">
        <v>398</v>
      </c>
      <c r="C353" s="11" t="s">
        <v>244</v>
      </c>
      <c r="D353" s="20"/>
      <c r="E353" s="10"/>
      <c r="F353" s="10"/>
      <c r="G353" s="10"/>
      <c r="H353" s="10"/>
      <c r="I353" s="89"/>
    </row>
    <row r="354" spans="2:9" ht="12.75">
      <c r="B354" s="42">
        <v>1</v>
      </c>
      <c r="C354" s="9" t="s">
        <v>245</v>
      </c>
      <c r="D354" s="20">
        <v>120</v>
      </c>
      <c r="E354" s="10">
        <f aca="true" t="shared" si="70" ref="E354:E370">D354*55%</f>
        <v>66</v>
      </c>
      <c r="F354" s="10">
        <f aca="true" t="shared" si="71" ref="F354:F370">E354/1.262</f>
        <v>52.29793977812995</v>
      </c>
      <c r="G354" s="10">
        <f aca="true" t="shared" si="72" ref="G354:G370">E354-F354</f>
        <v>13.702060221870049</v>
      </c>
      <c r="H354" s="10">
        <f aca="true" t="shared" si="73" ref="H354:H370">D354-E354</f>
        <v>54</v>
      </c>
      <c r="I354" s="89">
        <v>162</v>
      </c>
    </row>
    <row r="355" spans="2:9" ht="12.75">
      <c r="B355" s="42">
        <f aca="true" t="shared" si="74" ref="B355:B370">B354+1</f>
        <v>2</v>
      </c>
      <c r="C355" s="9" t="s">
        <v>246</v>
      </c>
      <c r="D355" s="20">
        <v>239</v>
      </c>
      <c r="E355" s="10">
        <f t="shared" si="70"/>
        <v>131.45000000000002</v>
      </c>
      <c r="F355" s="10">
        <f t="shared" si="71"/>
        <v>104.16006339144216</v>
      </c>
      <c r="G355" s="10">
        <f t="shared" si="72"/>
        <v>27.289936608557852</v>
      </c>
      <c r="H355" s="10">
        <f t="shared" si="73"/>
        <v>107.54999999999998</v>
      </c>
      <c r="I355" s="89">
        <v>323</v>
      </c>
    </row>
    <row r="356" spans="2:9" ht="12.75">
      <c r="B356" s="42">
        <f t="shared" si="74"/>
        <v>3</v>
      </c>
      <c r="C356" s="9" t="s">
        <v>247</v>
      </c>
      <c r="D356" s="20">
        <v>358</v>
      </c>
      <c r="E356" s="10">
        <f t="shared" si="70"/>
        <v>196.9</v>
      </c>
      <c r="F356" s="10">
        <f t="shared" si="71"/>
        <v>156.02218700475436</v>
      </c>
      <c r="G356" s="10">
        <f t="shared" si="72"/>
        <v>40.87781299524565</v>
      </c>
      <c r="H356" s="10">
        <f t="shared" si="73"/>
        <v>161.1</v>
      </c>
      <c r="I356" s="89">
        <v>484</v>
      </c>
    </row>
    <row r="357" spans="2:9" ht="12.75">
      <c r="B357" s="42">
        <f t="shared" si="74"/>
        <v>4</v>
      </c>
      <c r="C357" s="9" t="s">
        <v>248</v>
      </c>
      <c r="D357" s="20">
        <v>267</v>
      </c>
      <c r="E357" s="10">
        <f t="shared" si="70"/>
        <v>146.85000000000002</v>
      </c>
      <c r="F357" s="10">
        <f t="shared" si="71"/>
        <v>116.36291600633916</v>
      </c>
      <c r="G357" s="10">
        <f t="shared" si="72"/>
        <v>30.48708399366086</v>
      </c>
      <c r="H357" s="10">
        <f t="shared" si="73"/>
        <v>120.14999999999998</v>
      </c>
      <c r="I357" s="89">
        <v>361</v>
      </c>
    </row>
    <row r="358" spans="2:9" ht="12.75">
      <c r="B358" s="42">
        <f t="shared" si="74"/>
        <v>5</v>
      </c>
      <c r="C358" s="9" t="s">
        <v>249</v>
      </c>
      <c r="D358" s="20">
        <v>234</v>
      </c>
      <c r="E358" s="10">
        <f t="shared" si="70"/>
        <v>128.70000000000002</v>
      </c>
      <c r="F358" s="10">
        <f t="shared" si="71"/>
        <v>101.98098256735342</v>
      </c>
      <c r="G358" s="10">
        <f t="shared" si="72"/>
        <v>26.719017432646595</v>
      </c>
      <c r="H358" s="10">
        <f t="shared" si="73"/>
        <v>105.29999999999998</v>
      </c>
      <c r="I358" s="89">
        <v>316</v>
      </c>
    </row>
    <row r="359" spans="2:9" ht="12.75">
      <c r="B359" s="42">
        <f t="shared" si="74"/>
        <v>6</v>
      </c>
      <c r="C359" s="9" t="s">
        <v>250</v>
      </c>
      <c r="D359" s="20">
        <v>158</v>
      </c>
      <c r="E359" s="10">
        <f t="shared" si="70"/>
        <v>86.9</v>
      </c>
      <c r="F359" s="10">
        <f t="shared" si="71"/>
        <v>68.85895404120444</v>
      </c>
      <c r="G359" s="10">
        <f t="shared" si="72"/>
        <v>18.041045958795564</v>
      </c>
      <c r="H359" s="10">
        <f t="shared" si="73"/>
        <v>71.1</v>
      </c>
      <c r="I359" s="89">
        <v>214</v>
      </c>
    </row>
    <row r="360" spans="2:9" ht="25.5">
      <c r="B360" s="42">
        <f t="shared" si="74"/>
        <v>7</v>
      </c>
      <c r="C360" s="9" t="s">
        <v>419</v>
      </c>
      <c r="D360" s="20">
        <v>320</v>
      </c>
      <c r="E360" s="10">
        <f t="shared" si="70"/>
        <v>176</v>
      </c>
      <c r="F360" s="10">
        <f t="shared" si="71"/>
        <v>139.46117274167986</v>
      </c>
      <c r="G360" s="10">
        <f t="shared" si="72"/>
        <v>36.53882725832014</v>
      </c>
      <c r="H360" s="10">
        <f t="shared" si="73"/>
        <v>144</v>
      </c>
      <c r="I360" s="89">
        <v>433</v>
      </c>
    </row>
    <row r="361" spans="2:9" ht="25.5">
      <c r="B361" s="42">
        <f t="shared" si="74"/>
        <v>8</v>
      </c>
      <c r="C361" s="9" t="s">
        <v>420</v>
      </c>
      <c r="D361" s="20">
        <v>364</v>
      </c>
      <c r="E361" s="10">
        <f t="shared" si="70"/>
        <v>200.20000000000002</v>
      </c>
      <c r="F361" s="10">
        <f t="shared" si="71"/>
        <v>158.63708399366087</v>
      </c>
      <c r="G361" s="10">
        <f t="shared" si="72"/>
        <v>41.56291600633915</v>
      </c>
      <c r="H361" s="10">
        <f t="shared" si="73"/>
        <v>163.79999999999998</v>
      </c>
      <c r="I361" s="89">
        <v>492</v>
      </c>
    </row>
    <row r="362" spans="2:9" ht="25.5">
      <c r="B362" s="42">
        <f t="shared" si="74"/>
        <v>9</v>
      </c>
      <c r="C362" s="9" t="s">
        <v>421</v>
      </c>
      <c r="D362" s="20">
        <v>189</v>
      </c>
      <c r="E362" s="10">
        <f t="shared" si="70"/>
        <v>103.95</v>
      </c>
      <c r="F362" s="10">
        <f t="shared" si="71"/>
        <v>82.36925515055468</v>
      </c>
      <c r="G362" s="10">
        <f t="shared" si="72"/>
        <v>21.580744849445324</v>
      </c>
      <c r="H362" s="10">
        <f t="shared" si="73"/>
        <v>85.05</v>
      </c>
      <c r="I362" s="89">
        <v>256</v>
      </c>
    </row>
    <row r="363" spans="2:9" ht="12.75">
      <c r="B363" s="42">
        <f t="shared" si="74"/>
        <v>10</v>
      </c>
      <c r="C363" s="9" t="s">
        <v>422</v>
      </c>
      <c r="D363" s="20">
        <v>154</v>
      </c>
      <c r="E363" s="10">
        <f t="shared" si="70"/>
        <v>84.7</v>
      </c>
      <c r="F363" s="10">
        <f t="shared" si="71"/>
        <v>67.11568938193344</v>
      </c>
      <c r="G363" s="10">
        <f t="shared" si="72"/>
        <v>17.584310618066567</v>
      </c>
      <c r="H363" s="10">
        <f t="shared" si="73"/>
        <v>69.3</v>
      </c>
      <c r="I363" s="89">
        <v>208</v>
      </c>
    </row>
    <row r="364" spans="2:9" ht="12.75">
      <c r="B364" s="42">
        <f t="shared" si="74"/>
        <v>11</v>
      </c>
      <c r="C364" s="9" t="s">
        <v>423</v>
      </c>
      <c r="D364" s="20">
        <v>254</v>
      </c>
      <c r="E364" s="10">
        <f t="shared" si="70"/>
        <v>139.70000000000002</v>
      </c>
      <c r="F364" s="10">
        <f t="shared" si="71"/>
        <v>110.69730586370841</v>
      </c>
      <c r="G364" s="10">
        <f t="shared" si="72"/>
        <v>29.00269413629161</v>
      </c>
      <c r="H364" s="10">
        <f t="shared" si="73"/>
        <v>114.29999999999998</v>
      </c>
      <c r="I364" s="89">
        <v>344</v>
      </c>
    </row>
    <row r="365" spans="2:9" ht="12.75">
      <c r="B365" s="42">
        <f t="shared" si="74"/>
        <v>12</v>
      </c>
      <c r="C365" s="9" t="s">
        <v>251</v>
      </c>
      <c r="D365" s="20">
        <v>314</v>
      </c>
      <c r="E365" s="10">
        <f t="shared" si="70"/>
        <v>172.70000000000002</v>
      </c>
      <c r="F365" s="10">
        <f t="shared" si="71"/>
        <v>136.84627575277338</v>
      </c>
      <c r="G365" s="10">
        <f t="shared" si="72"/>
        <v>35.85372424722664</v>
      </c>
      <c r="H365" s="10">
        <f t="shared" si="73"/>
        <v>141.29999999999998</v>
      </c>
      <c r="I365" s="89">
        <v>425</v>
      </c>
    </row>
    <row r="366" spans="2:9" ht="15" customHeight="1">
      <c r="B366" s="42">
        <f t="shared" si="74"/>
        <v>13</v>
      </c>
      <c r="C366" s="9" t="s">
        <v>424</v>
      </c>
      <c r="D366" s="20">
        <v>418</v>
      </c>
      <c r="E366" s="10">
        <f t="shared" si="70"/>
        <v>229.9</v>
      </c>
      <c r="F366" s="10">
        <f t="shared" si="71"/>
        <v>182.17115689381933</v>
      </c>
      <c r="G366" s="10">
        <f t="shared" si="72"/>
        <v>47.728843106180676</v>
      </c>
      <c r="H366" s="10">
        <f t="shared" si="73"/>
        <v>188.1</v>
      </c>
      <c r="I366" s="89">
        <v>565</v>
      </c>
    </row>
    <row r="367" spans="2:9" ht="12.75">
      <c r="B367" s="42">
        <f t="shared" si="74"/>
        <v>14</v>
      </c>
      <c r="C367" s="9" t="s">
        <v>252</v>
      </c>
      <c r="D367" s="20">
        <v>188</v>
      </c>
      <c r="E367" s="10">
        <f t="shared" si="70"/>
        <v>103.4</v>
      </c>
      <c r="F367" s="10">
        <f t="shared" si="71"/>
        <v>81.93343898573693</v>
      </c>
      <c r="G367" s="10">
        <f t="shared" si="72"/>
        <v>21.46656101426308</v>
      </c>
      <c r="H367" s="10">
        <f t="shared" si="73"/>
        <v>84.6</v>
      </c>
      <c r="I367" s="89">
        <v>254</v>
      </c>
    </row>
    <row r="368" spans="2:9" ht="12.75">
      <c r="B368" s="42">
        <f t="shared" si="74"/>
        <v>15</v>
      </c>
      <c r="C368" s="9" t="s">
        <v>253</v>
      </c>
      <c r="D368" s="20">
        <v>268</v>
      </c>
      <c r="E368" s="10">
        <f t="shared" si="70"/>
        <v>147.4</v>
      </c>
      <c r="F368" s="10">
        <f t="shared" si="71"/>
        <v>116.7987321711569</v>
      </c>
      <c r="G368" s="10">
        <f t="shared" si="72"/>
        <v>30.601267828843106</v>
      </c>
      <c r="H368" s="10">
        <f t="shared" si="73"/>
        <v>120.6</v>
      </c>
      <c r="I368" s="89">
        <v>362</v>
      </c>
    </row>
    <row r="369" spans="2:9" ht="12.75">
      <c r="B369" s="42">
        <f t="shared" si="74"/>
        <v>16</v>
      </c>
      <c r="C369" s="9" t="s">
        <v>254</v>
      </c>
      <c r="D369" s="20">
        <v>320</v>
      </c>
      <c r="E369" s="10">
        <f t="shared" si="70"/>
        <v>176</v>
      </c>
      <c r="F369" s="10">
        <f t="shared" si="71"/>
        <v>139.46117274167986</v>
      </c>
      <c r="G369" s="10">
        <f t="shared" si="72"/>
        <v>36.53882725832014</v>
      </c>
      <c r="H369" s="10">
        <f t="shared" si="73"/>
        <v>144</v>
      </c>
      <c r="I369" s="89">
        <v>432</v>
      </c>
    </row>
    <row r="370" spans="2:9" ht="12.75">
      <c r="B370" s="42">
        <f t="shared" si="74"/>
        <v>17</v>
      </c>
      <c r="C370" s="9" t="s">
        <v>255</v>
      </c>
      <c r="D370" s="20">
        <v>907</v>
      </c>
      <c r="E370" s="10">
        <f t="shared" si="70"/>
        <v>498.85</v>
      </c>
      <c r="F370" s="10">
        <f t="shared" si="71"/>
        <v>395.2852614896989</v>
      </c>
      <c r="G370" s="10">
        <f t="shared" si="72"/>
        <v>103.56473851030114</v>
      </c>
      <c r="H370" s="10">
        <f t="shared" si="73"/>
        <v>408.15</v>
      </c>
      <c r="I370" s="89">
        <v>1227</v>
      </c>
    </row>
    <row r="371" spans="2:9" ht="12.75">
      <c r="B371" s="42"/>
      <c r="C371" s="11" t="s">
        <v>256</v>
      </c>
      <c r="D371" s="20"/>
      <c r="E371" s="10"/>
      <c r="F371" s="10"/>
      <c r="G371" s="10"/>
      <c r="H371" s="10"/>
      <c r="I371" s="89"/>
    </row>
    <row r="372" spans="2:9" ht="12.75">
      <c r="B372" s="42">
        <v>1</v>
      </c>
      <c r="C372" s="9" t="s">
        <v>257</v>
      </c>
      <c r="D372" s="20">
        <v>398</v>
      </c>
      <c r="E372" s="10">
        <f>D372*55%</f>
        <v>218.9</v>
      </c>
      <c r="F372" s="10">
        <f>E372/1.262</f>
        <v>173.45483359746436</v>
      </c>
      <c r="G372" s="10">
        <f>E372-F372</f>
        <v>45.44516640253565</v>
      </c>
      <c r="H372" s="10">
        <f>D372-E372</f>
        <v>179.1</v>
      </c>
      <c r="I372" s="89">
        <v>538</v>
      </c>
    </row>
    <row r="373" spans="2:9" ht="12.75">
      <c r="B373" s="42">
        <f>B372+1</f>
        <v>2</v>
      </c>
      <c r="C373" s="9" t="s">
        <v>258</v>
      </c>
      <c r="D373" s="20">
        <v>269</v>
      </c>
      <c r="E373" s="10">
        <f>D373*55%</f>
        <v>147.95000000000002</v>
      </c>
      <c r="F373" s="10">
        <f>E373/1.262</f>
        <v>117.23454833597465</v>
      </c>
      <c r="G373" s="10">
        <f>E373-F373</f>
        <v>30.715451664025366</v>
      </c>
      <c r="H373" s="10">
        <f>D373-E373</f>
        <v>121.04999999999998</v>
      </c>
      <c r="I373" s="89">
        <v>364</v>
      </c>
    </row>
    <row r="374" spans="2:9" ht="12.75">
      <c r="B374" s="42">
        <f>B373+1</f>
        <v>3</v>
      </c>
      <c r="C374" s="9" t="s">
        <v>259</v>
      </c>
      <c r="D374" s="20">
        <v>274</v>
      </c>
      <c r="E374" s="10">
        <f>D374*55%</f>
        <v>150.70000000000002</v>
      </c>
      <c r="F374" s="10">
        <f>E374/1.262</f>
        <v>119.41362916006341</v>
      </c>
      <c r="G374" s="10">
        <f>E374-F374</f>
        <v>31.28637083993661</v>
      </c>
      <c r="H374" s="10">
        <f>D374-E374</f>
        <v>123.29999999999998</v>
      </c>
      <c r="I374" s="89">
        <v>371</v>
      </c>
    </row>
    <row r="375" spans="2:9" ht="12.75">
      <c r="B375" s="42">
        <f>B374+1</f>
        <v>4</v>
      </c>
      <c r="C375" s="9" t="s">
        <v>260</v>
      </c>
      <c r="D375" s="20">
        <v>388</v>
      </c>
      <c r="E375" s="10">
        <f>D375*55%</f>
        <v>213.4</v>
      </c>
      <c r="F375" s="10">
        <f>E375/1.262</f>
        <v>169.09667194928684</v>
      </c>
      <c r="G375" s="10">
        <f>E375-F375</f>
        <v>44.30332805071316</v>
      </c>
      <c r="H375" s="10">
        <f>D375-E375</f>
        <v>174.6</v>
      </c>
      <c r="I375" s="89">
        <v>525</v>
      </c>
    </row>
    <row r="376" spans="2:9" ht="12.75">
      <c r="B376" s="42">
        <f>B375+1</f>
        <v>5</v>
      </c>
      <c r="C376" s="9" t="s">
        <v>261</v>
      </c>
      <c r="D376" s="20">
        <v>546</v>
      </c>
      <c r="E376" s="10">
        <f>D376*55%</f>
        <v>300.3</v>
      </c>
      <c r="F376" s="10">
        <f>E376/1.262</f>
        <v>237.95562599049128</v>
      </c>
      <c r="G376" s="10">
        <f>E376-F376</f>
        <v>62.344374009508726</v>
      </c>
      <c r="H376" s="10">
        <f>D376-E376</f>
        <v>245.7</v>
      </c>
      <c r="I376" s="89">
        <v>738</v>
      </c>
    </row>
    <row r="377" spans="2:9" ht="12.75">
      <c r="B377" s="42"/>
      <c r="C377" s="11" t="s">
        <v>262</v>
      </c>
      <c r="D377" s="20"/>
      <c r="E377" s="10"/>
      <c r="F377" s="10"/>
      <c r="G377" s="10"/>
      <c r="H377" s="10"/>
      <c r="I377" s="89"/>
    </row>
    <row r="378" spans="2:9" ht="12.75">
      <c r="B378" s="42">
        <v>1</v>
      </c>
      <c r="C378" s="9" t="s">
        <v>263</v>
      </c>
      <c r="D378" s="20">
        <v>104</v>
      </c>
      <c r="E378" s="10">
        <f>D378*55%</f>
        <v>57.2</v>
      </c>
      <c r="F378" s="10">
        <f>E378/1.262</f>
        <v>45.324881141045964</v>
      </c>
      <c r="G378" s="10">
        <f>E378-F378</f>
        <v>11.875118858954039</v>
      </c>
      <c r="H378" s="10">
        <f>D378-E378</f>
        <v>46.8</v>
      </c>
      <c r="I378" s="89">
        <v>141</v>
      </c>
    </row>
    <row r="379" spans="2:9" ht="12.75">
      <c r="B379" s="42">
        <f>B378+1</f>
        <v>2</v>
      </c>
      <c r="C379" s="9" t="s">
        <v>264</v>
      </c>
      <c r="D379" s="20">
        <v>30</v>
      </c>
      <c r="E379" s="10">
        <f>D379*55%</f>
        <v>16.5</v>
      </c>
      <c r="F379" s="10">
        <f>E379/1.262</f>
        <v>13.074484944532488</v>
      </c>
      <c r="G379" s="10">
        <f>E379-F379</f>
        <v>3.4255150554675122</v>
      </c>
      <c r="H379" s="10">
        <f>D379-E379</f>
        <v>13.5</v>
      </c>
      <c r="I379" s="89">
        <v>41</v>
      </c>
    </row>
    <row r="380" spans="2:9" ht="12.75">
      <c r="B380" s="42">
        <f>B379+1</f>
        <v>3</v>
      </c>
      <c r="C380" s="9" t="s">
        <v>479</v>
      </c>
      <c r="D380" s="20">
        <v>151</v>
      </c>
      <c r="E380" s="10">
        <f>D380*55%</f>
        <v>83.05000000000001</v>
      </c>
      <c r="F380" s="10">
        <f>E380/1.262</f>
        <v>65.8082408874802</v>
      </c>
      <c r="G380" s="10">
        <f>E380-F380</f>
        <v>17.241759112519816</v>
      </c>
      <c r="H380" s="10">
        <f>D380-E380</f>
        <v>67.94999999999999</v>
      </c>
      <c r="I380" s="89">
        <v>204</v>
      </c>
    </row>
    <row r="381" spans="2:9" ht="12.75">
      <c r="B381" s="42">
        <f>B380+1</f>
        <v>4</v>
      </c>
      <c r="C381" s="9" t="s">
        <v>265</v>
      </c>
      <c r="D381" s="20">
        <v>63</v>
      </c>
      <c r="E381" s="10">
        <f>D381*55%</f>
        <v>34.650000000000006</v>
      </c>
      <c r="F381" s="10">
        <f>E381/1.262</f>
        <v>27.45641838351823</v>
      </c>
      <c r="G381" s="10">
        <f>E381-F381</f>
        <v>7.193581616481776</v>
      </c>
      <c r="H381" s="10">
        <f>D381-E381</f>
        <v>28.349999999999994</v>
      </c>
      <c r="I381" s="89">
        <v>85</v>
      </c>
    </row>
    <row r="382" spans="2:9" ht="12.75">
      <c r="B382" s="42">
        <f>B381+1</f>
        <v>5</v>
      </c>
      <c r="C382" s="9" t="s">
        <v>266</v>
      </c>
      <c r="D382" s="20">
        <v>50</v>
      </c>
      <c r="E382" s="10">
        <f>D382*55%</f>
        <v>27.500000000000004</v>
      </c>
      <c r="F382" s="10">
        <f>E382/1.262</f>
        <v>21.790808240887483</v>
      </c>
      <c r="G382" s="10">
        <f>E382-F382</f>
        <v>5.709191759112521</v>
      </c>
      <c r="H382" s="10">
        <f>D382-E382</f>
        <v>22.499999999999996</v>
      </c>
      <c r="I382" s="89">
        <v>68</v>
      </c>
    </row>
    <row r="383" spans="2:9" ht="12.75">
      <c r="B383" s="42"/>
      <c r="C383" s="11" t="s">
        <v>268</v>
      </c>
      <c r="D383" s="20"/>
      <c r="E383" s="10"/>
      <c r="F383" s="10"/>
      <c r="G383" s="10"/>
      <c r="H383" s="10"/>
      <c r="I383" s="89"/>
    </row>
    <row r="384" spans="2:9" ht="12.75">
      <c r="B384" s="42">
        <v>1</v>
      </c>
      <c r="C384" s="9" t="s">
        <v>269</v>
      </c>
      <c r="D384" s="20">
        <v>103</v>
      </c>
      <c r="E384" s="10">
        <f aca="true" t="shared" si="75" ref="E384:E425">D384*55%</f>
        <v>56.650000000000006</v>
      </c>
      <c r="F384" s="10">
        <f aca="true" t="shared" si="76" ref="F384:F425">E384/1.262</f>
        <v>44.88906497622821</v>
      </c>
      <c r="G384" s="10">
        <f aca="true" t="shared" si="77" ref="G384:G425">E384-F384</f>
        <v>11.760935023771793</v>
      </c>
      <c r="H384" s="10">
        <f aca="true" t="shared" si="78" ref="H384:H425">D384-E384</f>
        <v>46.349999999999994</v>
      </c>
      <c r="I384" s="89">
        <v>139</v>
      </c>
    </row>
    <row r="385" spans="2:9" ht="12.75">
      <c r="B385" s="42">
        <f aca="true" t="shared" si="79" ref="B385:B425">B384+1</f>
        <v>2</v>
      </c>
      <c r="C385" s="9" t="s">
        <v>425</v>
      </c>
      <c r="D385" s="20">
        <v>98</v>
      </c>
      <c r="E385" s="10">
        <f t="shared" si="75"/>
        <v>53.900000000000006</v>
      </c>
      <c r="F385" s="10">
        <f t="shared" si="76"/>
        <v>42.70998415213946</v>
      </c>
      <c r="G385" s="10">
        <f t="shared" si="77"/>
        <v>11.190015847860543</v>
      </c>
      <c r="H385" s="10">
        <f t="shared" si="78"/>
        <v>44.099999999999994</v>
      </c>
      <c r="I385" s="89">
        <v>133</v>
      </c>
    </row>
    <row r="386" spans="2:9" ht="12.75">
      <c r="B386" s="42">
        <f t="shared" si="79"/>
        <v>3</v>
      </c>
      <c r="C386" s="9" t="s">
        <v>270</v>
      </c>
      <c r="D386" s="20">
        <v>70</v>
      </c>
      <c r="E386" s="10">
        <f t="shared" si="75"/>
        <v>38.5</v>
      </c>
      <c r="F386" s="10">
        <f t="shared" si="76"/>
        <v>30.507131537242472</v>
      </c>
      <c r="G386" s="10">
        <f t="shared" si="77"/>
        <v>7.992868462757528</v>
      </c>
      <c r="H386" s="10">
        <f t="shared" si="78"/>
        <v>31.5</v>
      </c>
      <c r="I386" s="89">
        <v>95</v>
      </c>
    </row>
    <row r="387" spans="2:9" ht="12.75">
      <c r="B387" s="42">
        <f t="shared" si="79"/>
        <v>4</v>
      </c>
      <c r="C387" s="9" t="s">
        <v>271</v>
      </c>
      <c r="D387" s="20">
        <v>86</v>
      </c>
      <c r="E387" s="10">
        <f t="shared" si="75"/>
        <v>47.300000000000004</v>
      </c>
      <c r="F387" s="10">
        <f t="shared" si="76"/>
        <v>37.48019017432647</v>
      </c>
      <c r="G387" s="10">
        <f t="shared" si="77"/>
        <v>9.819809825673538</v>
      </c>
      <c r="H387" s="10">
        <f t="shared" si="78"/>
        <v>38.699999999999996</v>
      </c>
      <c r="I387" s="89">
        <v>116</v>
      </c>
    </row>
    <row r="388" spans="2:9" ht="12.75">
      <c r="B388" s="42">
        <f t="shared" si="79"/>
        <v>5</v>
      </c>
      <c r="C388" s="9" t="s">
        <v>272</v>
      </c>
      <c r="D388" s="20">
        <v>74</v>
      </c>
      <c r="E388" s="10">
        <f t="shared" si="75"/>
        <v>40.7</v>
      </c>
      <c r="F388" s="10">
        <f t="shared" si="76"/>
        <v>32.25039619651347</v>
      </c>
      <c r="G388" s="10">
        <f t="shared" si="77"/>
        <v>8.449603803486532</v>
      </c>
      <c r="H388" s="10">
        <f t="shared" si="78"/>
        <v>33.3</v>
      </c>
      <c r="I388" s="89">
        <v>100</v>
      </c>
    </row>
    <row r="389" spans="2:9" ht="12.75">
      <c r="B389" s="42">
        <f t="shared" si="79"/>
        <v>6</v>
      </c>
      <c r="C389" s="9" t="s">
        <v>273</v>
      </c>
      <c r="D389" s="20">
        <v>43</v>
      </c>
      <c r="E389" s="10">
        <f t="shared" si="75"/>
        <v>23.650000000000002</v>
      </c>
      <c r="F389" s="10">
        <f t="shared" si="76"/>
        <v>18.740095087163233</v>
      </c>
      <c r="G389" s="10">
        <f t="shared" si="77"/>
        <v>4.909904912836769</v>
      </c>
      <c r="H389" s="10">
        <f t="shared" si="78"/>
        <v>19.349999999999998</v>
      </c>
      <c r="I389" s="89">
        <v>58</v>
      </c>
    </row>
    <row r="390" spans="2:9" ht="12.75">
      <c r="B390" s="42">
        <f t="shared" si="79"/>
        <v>7</v>
      </c>
      <c r="C390" s="9" t="s">
        <v>480</v>
      </c>
      <c r="D390" s="20">
        <v>97</v>
      </c>
      <c r="E390" s="10">
        <f t="shared" si="75"/>
        <v>53.35</v>
      </c>
      <c r="F390" s="10">
        <f t="shared" si="76"/>
        <v>42.27416798732171</v>
      </c>
      <c r="G390" s="10">
        <f t="shared" si="77"/>
        <v>11.07583201267829</v>
      </c>
      <c r="H390" s="10">
        <f t="shared" si="78"/>
        <v>43.65</v>
      </c>
      <c r="I390" s="89">
        <v>131</v>
      </c>
    </row>
    <row r="391" spans="2:9" ht="12.75">
      <c r="B391" s="42">
        <f t="shared" si="79"/>
        <v>8</v>
      </c>
      <c r="C391" s="9" t="s">
        <v>481</v>
      </c>
      <c r="D391" s="20">
        <v>97</v>
      </c>
      <c r="E391" s="10">
        <f t="shared" si="75"/>
        <v>53.35</v>
      </c>
      <c r="F391" s="10">
        <f t="shared" si="76"/>
        <v>42.27416798732171</v>
      </c>
      <c r="G391" s="10">
        <f t="shared" si="77"/>
        <v>11.07583201267829</v>
      </c>
      <c r="H391" s="10">
        <f t="shared" si="78"/>
        <v>43.65</v>
      </c>
      <c r="I391" s="89">
        <v>131</v>
      </c>
    </row>
    <row r="392" spans="2:9" ht="12.75">
      <c r="B392" s="42">
        <f t="shared" si="79"/>
        <v>9</v>
      </c>
      <c r="C392" s="9" t="s">
        <v>274</v>
      </c>
      <c r="D392" s="20">
        <v>43</v>
      </c>
      <c r="E392" s="10">
        <f t="shared" si="75"/>
        <v>23.650000000000002</v>
      </c>
      <c r="F392" s="10">
        <f t="shared" si="76"/>
        <v>18.740095087163233</v>
      </c>
      <c r="G392" s="10">
        <f t="shared" si="77"/>
        <v>4.909904912836769</v>
      </c>
      <c r="H392" s="10">
        <f t="shared" si="78"/>
        <v>19.349999999999998</v>
      </c>
      <c r="I392" s="89">
        <v>58</v>
      </c>
    </row>
    <row r="393" spans="2:9" ht="12.75">
      <c r="B393" s="42">
        <f t="shared" si="79"/>
        <v>10</v>
      </c>
      <c r="C393" s="9" t="s">
        <v>275</v>
      </c>
      <c r="D393" s="20">
        <v>82</v>
      </c>
      <c r="E393" s="10">
        <f t="shared" si="75"/>
        <v>45.1</v>
      </c>
      <c r="F393" s="10">
        <f t="shared" si="76"/>
        <v>35.73692551505547</v>
      </c>
      <c r="G393" s="10">
        <f t="shared" si="77"/>
        <v>9.363074484944534</v>
      </c>
      <c r="H393" s="10">
        <f t="shared" si="78"/>
        <v>36.9</v>
      </c>
      <c r="I393" s="89">
        <v>111</v>
      </c>
    </row>
    <row r="394" spans="2:9" ht="12.75">
      <c r="B394" s="42">
        <f t="shared" si="79"/>
        <v>11</v>
      </c>
      <c r="C394" s="9" t="s">
        <v>426</v>
      </c>
      <c r="D394" s="20">
        <v>35</v>
      </c>
      <c r="E394" s="10">
        <f t="shared" si="75"/>
        <v>19.25</v>
      </c>
      <c r="F394" s="10">
        <f t="shared" si="76"/>
        <v>15.253565768621236</v>
      </c>
      <c r="G394" s="10">
        <f t="shared" si="77"/>
        <v>3.996434231378764</v>
      </c>
      <c r="H394" s="10">
        <f t="shared" si="78"/>
        <v>15.75</v>
      </c>
      <c r="I394" s="89">
        <v>47</v>
      </c>
    </row>
    <row r="395" spans="2:9" ht="12.75">
      <c r="B395" s="42">
        <f t="shared" si="79"/>
        <v>12</v>
      </c>
      <c r="C395" s="9" t="s">
        <v>276</v>
      </c>
      <c r="D395" s="20">
        <v>171</v>
      </c>
      <c r="E395" s="10">
        <f t="shared" si="75"/>
        <v>94.05000000000001</v>
      </c>
      <c r="F395" s="10">
        <f t="shared" si="76"/>
        <v>74.5245641838352</v>
      </c>
      <c r="G395" s="10">
        <f t="shared" si="77"/>
        <v>19.525435816164816</v>
      </c>
      <c r="H395" s="10">
        <f t="shared" si="78"/>
        <v>76.94999999999999</v>
      </c>
      <c r="I395" s="89">
        <v>231</v>
      </c>
    </row>
    <row r="396" spans="2:9" ht="12.75">
      <c r="B396" s="42">
        <f t="shared" si="79"/>
        <v>13</v>
      </c>
      <c r="C396" s="9" t="s">
        <v>427</v>
      </c>
      <c r="D396" s="20">
        <v>43</v>
      </c>
      <c r="E396" s="10">
        <f t="shared" si="75"/>
        <v>23.650000000000002</v>
      </c>
      <c r="F396" s="10">
        <f t="shared" si="76"/>
        <v>18.740095087163233</v>
      </c>
      <c r="G396" s="10">
        <f t="shared" si="77"/>
        <v>4.909904912836769</v>
      </c>
      <c r="H396" s="10">
        <f t="shared" si="78"/>
        <v>19.349999999999998</v>
      </c>
      <c r="I396" s="89">
        <v>58</v>
      </c>
    </row>
    <row r="397" spans="2:9" ht="12.75">
      <c r="B397" s="42">
        <f t="shared" si="79"/>
        <v>14</v>
      </c>
      <c r="C397" s="9" t="s">
        <v>277</v>
      </c>
      <c r="D397" s="20">
        <v>60</v>
      </c>
      <c r="E397" s="10">
        <f t="shared" si="75"/>
        <v>33</v>
      </c>
      <c r="F397" s="10">
        <f t="shared" si="76"/>
        <v>26.148969889064976</v>
      </c>
      <c r="G397" s="10">
        <f t="shared" si="77"/>
        <v>6.8510301109350245</v>
      </c>
      <c r="H397" s="10">
        <f t="shared" si="78"/>
        <v>27</v>
      </c>
      <c r="I397" s="89">
        <v>81</v>
      </c>
    </row>
    <row r="398" spans="2:9" ht="25.5">
      <c r="B398" s="42">
        <f t="shared" si="79"/>
        <v>15</v>
      </c>
      <c r="C398" s="9" t="s">
        <v>428</v>
      </c>
      <c r="D398" s="20">
        <v>79</v>
      </c>
      <c r="E398" s="10">
        <f t="shared" si="75"/>
        <v>43.45</v>
      </c>
      <c r="F398" s="10">
        <f t="shared" si="76"/>
        <v>34.42947702060222</v>
      </c>
      <c r="G398" s="10">
        <f t="shared" si="77"/>
        <v>9.020522979397782</v>
      </c>
      <c r="H398" s="10">
        <f t="shared" si="78"/>
        <v>35.55</v>
      </c>
      <c r="I398" s="89">
        <v>107</v>
      </c>
    </row>
    <row r="399" spans="2:9" ht="12.75">
      <c r="B399" s="42">
        <f t="shared" si="79"/>
        <v>16</v>
      </c>
      <c r="C399" s="9" t="s">
        <v>278</v>
      </c>
      <c r="D399" s="20">
        <v>72</v>
      </c>
      <c r="E399" s="10">
        <f t="shared" si="75"/>
        <v>39.6</v>
      </c>
      <c r="F399" s="10">
        <f t="shared" si="76"/>
        <v>31.37876386687797</v>
      </c>
      <c r="G399" s="10">
        <f t="shared" si="77"/>
        <v>8.22123613312203</v>
      </c>
      <c r="H399" s="10">
        <f t="shared" si="78"/>
        <v>32.4</v>
      </c>
      <c r="I399" s="89">
        <v>97</v>
      </c>
    </row>
    <row r="400" spans="2:9" ht="12.75">
      <c r="B400" s="42">
        <f t="shared" si="79"/>
        <v>17</v>
      </c>
      <c r="C400" s="9" t="s">
        <v>429</v>
      </c>
      <c r="D400" s="20">
        <v>84</v>
      </c>
      <c r="E400" s="10">
        <f t="shared" si="75"/>
        <v>46.2</v>
      </c>
      <c r="F400" s="10">
        <f t="shared" si="76"/>
        <v>36.60855784469097</v>
      </c>
      <c r="G400" s="10">
        <f t="shared" si="77"/>
        <v>9.591442155309032</v>
      </c>
      <c r="H400" s="10">
        <f t="shared" si="78"/>
        <v>37.8</v>
      </c>
      <c r="I400" s="89">
        <v>114</v>
      </c>
    </row>
    <row r="401" spans="2:9" ht="12.75">
      <c r="B401" s="42">
        <f t="shared" si="79"/>
        <v>18</v>
      </c>
      <c r="C401" s="9" t="s">
        <v>430</v>
      </c>
      <c r="D401" s="20">
        <v>51</v>
      </c>
      <c r="E401" s="10">
        <f t="shared" si="75"/>
        <v>28.05</v>
      </c>
      <c r="F401" s="10">
        <f t="shared" si="76"/>
        <v>22.22662440570523</v>
      </c>
      <c r="G401" s="10">
        <f t="shared" si="77"/>
        <v>5.82337559429477</v>
      </c>
      <c r="H401" s="10">
        <f t="shared" si="78"/>
        <v>22.95</v>
      </c>
      <c r="I401" s="89">
        <v>69</v>
      </c>
    </row>
    <row r="402" spans="2:9" ht="12.75">
      <c r="B402" s="42">
        <f t="shared" si="79"/>
        <v>19</v>
      </c>
      <c r="C402" s="9" t="s">
        <v>279</v>
      </c>
      <c r="D402" s="20">
        <v>89</v>
      </c>
      <c r="E402" s="10">
        <f t="shared" si="75"/>
        <v>48.95</v>
      </c>
      <c r="F402" s="10">
        <f t="shared" si="76"/>
        <v>38.787638668779714</v>
      </c>
      <c r="G402" s="10">
        <f t="shared" si="77"/>
        <v>10.16236133122029</v>
      </c>
      <c r="H402" s="10">
        <f t="shared" si="78"/>
        <v>40.05</v>
      </c>
      <c r="I402" s="89">
        <v>120</v>
      </c>
    </row>
    <row r="403" spans="2:9" ht="12.75">
      <c r="B403" s="42">
        <f t="shared" si="79"/>
        <v>20</v>
      </c>
      <c r="C403" s="9" t="s">
        <v>431</v>
      </c>
      <c r="D403" s="20">
        <v>106</v>
      </c>
      <c r="E403" s="10">
        <f t="shared" si="75"/>
        <v>58.300000000000004</v>
      </c>
      <c r="F403" s="10">
        <f t="shared" si="76"/>
        <v>46.19651347068146</v>
      </c>
      <c r="G403" s="10">
        <f t="shared" si="77"/>
        <v>12.103486529318545</v>
      </c>
      <c r="H403" s="10">
        <f t="shared" si="78"/>
        <v>47.699999999999996</v>
      </c>
      <c r="I403" s="89">
        <v>143</v>
      </c>
    </row>
    <row r="404" spans="2:9" ht="12.75">
      <c r="B404" s="42">
        <f t="shared" si="79"/>
        <v>21</v>
      </c>
      <c r="C404" s="9" t="s">
        <v>432</v>
      </c>
      <c r="D404" s="20">
        <v>109</v>
      </c>
      <c r="E404" s="10">
        <f t="shared" si="75"/>
        <v>59.95</v>
      </c>
      <c r="F404" s="10">
        <f t="shared" si="76"/>
        <v>47.50396196513471</v>
      </c>
      <c r="G404" s="10">
        <f t="shared" si="77"/>
        <v>12.446038034865296</v>
      </c>
      <c r="H404" s="10">
        <f t="shared" si="78"/>
        <v>49.05</v>
      </c>
      <c r="I404" s="89">
        <v>147</v>
      </c>
    </row>
    <row r="405" spans="2:9" ht="12.75">
      <c r="B405" s="42">
        <f t="shared" si="79"/>
        <v>22</v>
      </c>
      <c r="C405" s="9" t="s">
        <v>433</v>
      </c>
      <c r="D405" s="20">
        <v>204</v>
      </c>
      <c r="E405" s="10">
        <f t="shared" si="75"/>
        <v>112.2</v>
      </c>
      <c r="F405" s="10">
        <f t="shared" si="76"/>
        <v>88.90649762282092</v>
      </c>
      <c r="G405" s="10">
        <f t="shared" si="77"/>
        <v>23.29350237717908</v>
      </c>
      <c r="H405" s="10">
        <f t="shared" si="78"/>
        <v>91.8</v>
      </c>
      <c r="I405" s="89">
        <v>276</v>
      </c>
    </row>
    <row r="406" spans="2:9" ht="12.75">
      <c r="B406" s="42">
        <f t="shared" si="79"/>
        <v>23</v>
      </c>
      <c r="C406" s="9" t="s">
        <v>280</v>
      </c>
      <c r="D406" s="20">
        <v>56</v>
      </c>
      <c r="E406" s="10">
        <f t="shared" si="75"/>
        <v>30.800000000000004</v>
      </c>
      <c r="F406" s="10">
        <f t="shared" si="76"/>
        <v>24.40570522979398</v>
      </c>
      <c r="G406" s="10">
        <f t="shared" si="77"/>
        <v>6.394294770206024</v>
      </c>
      <c r="H406" s="10">
        <f t="shared" si="78"/>
        <v>25.199999999999996</v>
      </c>
      <c r="I406" s="89">
        <v>76</v>
      </c>
    </row>
    <row r="407" spans="2:9" ht="12.75">
      <c r="B407" s="42">
        <f t="shared" si="79"/>
        <v>24</v>
      </c>
      <c r="C407" s="9" t="s">
        <v>281</v>
      </c>
      <c r="D407" s="20">
        <v>165</v>
      </c>
      <c r="E407" s="10">
        <f t="shared" si="75"/>
        <v>90.75000000000001</v>
      </c>
      <c r="F407" s="10">
        <f t="shared" si="76"/>
        <v>71.9096671949287</v>
      </c>
      <c r="G407" s="10">
        <f t="shared" si="77"/>
        <v>18.840332805071313</v>
      </c>
      <c r="H407" s="10">
        <f t="shared" si="78"/>
        <v>74.24999999999999</v>
      </c>
      <c r="I407" s="89">
        <v>223</v>
      </c>
    </row>
    <row r="408" spans="2:9" ht="25.5">
      <c r="B408" s="42">
        <f t="shared" si="79"/>
        <v>25</v>
      </c>
      <c r="C408" s="9" t="s">
        <v>434</v>
      </c>
      <c r="D408" s="20">
        <v>80</v>
      </c>
      <c r="E408" s="10">
        <f t="shared" si="75"/>
        <v>44</v>
      </c>
      <c r="F408" s="10">
        <f t="shared" si="76"/>
        <v>34.865293185419965</v>
      </c>
      <c r="G408" s="10">
        <f t="shared" si="77"/>
        <v>9.134706814580035</v>
      </c>
      <c r="H408" s="10">
        <f t="shared" si="78"/>
        <v>36</v>
      </c>
      <c r="I408" s="89">
        <v>108</v>
      </c>
    </row>
    <row r="409" spans="2:9" ht="12.75">
      <c r="B409" s="42">
        <f t="shared" si="79"/>
        <v>26</v>
      </c>
      <c r="C409" s="9" t="s">
        <v>435</v>
      </c>
      <c r="D409" s="20">
        <v>60</v>
      </c>
      <c r="E409" s="10">
        <f t="shared" si="75"/>
        <v>33</v>
      </c>
      <c r="F409" s="10">
        <f t="shared" si="76"/>
        <v>26.148969889064976</v>
      </c>
      <c r="G409" s="10">
        <f t="shared" si="77"/>
        <v>6.8510301109350245</v>
      </c>
      <c r="H409" s="10">
        <f t="shared" si="78"/>
        <v>27</v>
      </c>
      <c r="I409" s="89">
        <v>81</v>
      </c>
    </row>
    <row r="410" spans="2:9" ht="12.75">
      <c r="B410" s="42">
        <f t="shared" si="79"/>
        <v>27</v>
      </c>
      <c r="C410" s="9" t="s">
        <v>282</v>
      </c>
      <c r="D410" s="20">
        <v>136</v>
      </c>
      <c r="E410" s="10">
        <f t="shared" si="75"/>
        <v>74.80000000000001</v>
      </c>
      <c r="F410" s="10">
        <f t="shared" si="76"/>
        <v>59.27099841521395</v>
      </c>
      <c r="G410" s="10">
        <f t="shared" si="77"/>
        <v>15.529001584786059</v>
      </c>
      <c r="H410" s="10">
        <f t="shared" si="78"/>
        <v>61.19999999999999</v>
      </c>
      <c r="I410" s="89">
        <v>184</v>
      </c>
    </row>
    <row r="411" spans="2:9" ht="12.75">
      <c r="B411" s="42">
        <f t="shared" si="79"/>
        <v>28</v>
      </c>
      <c r="C411" s="9" t="s">
        <v>283</v>
      </c>
      <c r="D411" s="20">
        <v>70</v>
      </c>
      <c r="E411" s="10">
        <f t="shared" si="75"/>
        <v>38.5</v>
      </c>
      <c r="F411" s="10">
        <f t="shared" si="76"/>
        <v>30.507131537242472</v>
      </c>
      <c r="G411" s="10">
        <f t="shared" si="77"/>
        <v>7.992868462757528</v>
      </c>
      <c r="H411" s="10">
        <f t="shared" si="78"/>
        <v>31.5</v>
      </c>
      <c r="I411" s="89">
        <v>95</v>
      </c>
    </row>
    <row r="412" spans="2:9" ht="12.75">
      <c r="B412" s="42">
        <f t="shared" si="79"/>
        <v>29</v>
      </c>
      <c r="C412" s="9" t="s">
        <v>284</v>
      </c>
      <c r="D412" s="20">
        <v>68</v>
      </c>
      <c r="E412" s="10">
        <f t="shared" si="75"/>
        <v>37.400000000000006</v>
      </c>
      <c r="F412" s="10">
        <f t="shared" si="76"/>
        <v>29.635499207606976</v>
      </c>
      <c r="G412" s="10">
        <f t="shared" si="77"/>
        <v>7.764500792393029</v>
      </c>
      <c r="H412" s="10">
        <f t="shared" si="78"/>
        <v>30.599999999999994</v>
      </c>
      <c r="I412" s="89">
        <v>92</v>
      </c>
    </row>
    <row r="413" spans="2:9" ht="12.75">
      <c r="B413" s="42">
        <f t="shared" si="79"/>
        <v>30</v>
      </c>
      <c r="C413" s="9" t="s">
        <v>285</v>
      </c>
      <c r="D413" s="20">
        <v>121</v>
      </c>
      <c r="E413" s="10">
        <f t="shared" si="75"/>
        <v>66.55000000000001</v>
      </c>
      <c r="F413" s="10">
        <f t="shared" si="76"/>
        <v>52.73375594294771</v>
      </c>
      <c r="G413" s="10">
        <f t="shared" si="77"/>
        <v>13.816244057052302</v>
      </c>
      <c r="H413" s="10">
        <f t="shared" si="78"/>
        <v>54.44999999999999</v>
      </c>
      <c r="I413" s="89">
        <v>164</v>
      </c>
    </row>
    <row r="414" spans="2:9" ht="12.75">
      <c r="B414" s="42">
        <f t="shared" si="79"/>
        <v>31</v>
      </c>
      <c r="C414" s="9" t="s">
        <v>286</v>
      </c>
      <c r="D414" s="20">
        <v>35</v>
      </c>
      <c r="E414" s="10">
        <f t="shared" si="75"/>
        <v>19.25</v>
      </c>
      <c r="F414" s="10">
        <f t="shared" si="76"/>
        <v>15.253565768621236</v>
      </c>
      <c r="G414" s="10">
        <f t="shared" si="77"/>
        <v>3.996434231378764</v>
      </c>
      <c r="H414" s="10">
        <f t="shared" si="78"/>
        <v>15.75</v>
      </c>
      <c r="I414" s="89">
        <v>47</v>
      </c>
    </row>
    <row r="415" spans="2:9" ht="12.75">
      <c r="B415" s="42">
        <f t="shared" si="79"/>
        <v>32</v>
      </c>
      <c r="C415" s="9" t="s">
        <v>287</v>
      </c>
      <c r="D415" s="20">
        <v>180</v>
      </c>
      <c r="E415" s="10">
        <f t="shared" si="75"/>
        <v>99.00000000000001</v>
      </c>
      <c r="F415" s="10">
        <f t="shared" si="76"/>
        <v>78.44690966719494</v>
      </c>
      <c r="G415" s="10">
        <f t="shared" si="77"/>
        <v>20.55309033280507</v>
      </c>
      <c r="H415" s="10">
        <f t="shared" si="78"/>
        <v>80.99999999999999</v>
      </c>
      <c r="I415" s="89">
        <v>243</v>
      </c>
    </row>
    <row r="416" spans="2:9" ht="12.75">
      <c r="B416" s="42">
        <f t="shared" si="79"/>
        <v>33</v>
      </c>
      <c r="C416" s="9" t="s">
        <v>288</v>
      </c>
      <c r="D416" s="20">
        <v>182</v>
      </c>
      <c r="E416" s="10">
        <f t="shared" si="75"/>
        <v>100.10000000000001</v>
      </c>
      <c r="F416" s="10">
        <f t="shared" si="76"/>
        <v>79.31854199683043</v>
      </c>
      <c r="G416" s="10">
        <f t="shared" si="77"/>
        <v>20.781458003169575</v>
      </c>
      <c r="H416" s="10">
        <f t="shared" si="78"/>
        <v>81.89999999999999</v>
      </c>
      <c r="I416" s="89">
        <v>246</v>
      </c>
    </row>
    <row r="417" spans="2:9" ht="12.75">
      <c r="B417" s="42">
        <f t="shared" si="79"/>
        <v>34</v>
      </c>
      <c r="C417" s="9" t="s">
        <v>289</v>
      </c>
      <c r="D417" s="20">
        <v>83</v>
      </c>
      <c r="E417" s="10">
        <f t="shared" si="75"/>
        <v>45.650000000000006</v>
      </c>
      <c r="F417" s="10">
        <f t="shared" si="76"/>
        <v>36.17274167987322</v>
      </c>
      <c r="G417" s="10">
        <f t="shared" si="77"/>
        <v>9.477258320126786</v>
      </c>
      <c r="H417" s="10">
        <f t="shared" si="78"/>
        <v>37.349999999999994</v>
      </c>
      <c r="I417" s="89">
        <v>112</v>
      </c>
    </row>
    <row r="418" spans="2:9" ht="12.75">
      <c r="B418" s="42">
        <f t="shared" si="79"/>
        <v>35</v>
      </c>
      <c r="C418" s="9" t="s">
        <v>290</v>
      </c>
      <c r="D418" s="20">
        <v>35</v>
      </c>
      <c r="E418" s="10">
        <f t="shared" si="75"/>
        <v>19.25</v>
      </c>
      <c r="F418" s="10">
        <f t="shared" si="76"/>
        <v>15.253565768621236</v>
      </c>
      <c r="G418" s="10">
        <f t="shared" si="77"/>
        <v>3.996434231378764</v>
      </c>
      <c r="H418" s="10">
        <f t="shared" si="78"/>
        <v>15.75</v>
      </c>
      <c r="I418" s="89">
        <v>47</v>
      </c>
    </row>
    <row r="419" spans="2:9" ht="12.75">
      <c r="B419" s="42">
        <f t="shared" si="79"/>
        <v>36</v>
      </c>
      <c r="C419" s="9" t="s">
        <v>291</v>
      </c>
      <c r="D419" s="20">
        <v>86</v>
      </c>
      <c r="E419" s="10">
        <f t="shared" si="75"/>
        <v>47.300000000000004</v>
      </c>
      <c r="F419" s="10">
        <f t="shared" si="76"/>
        <v>37.48019017432647</v>
      </c>
      <c r="G419" s="10">
        <f t="shared" si="77"/>
        <v>9.819809825673538</v>
      </c>
      <c r="H419" s="10">
        <f t="shared" si="78"/>
        <v>38.699999999999996</v>
      </c>
      <c r="I419" s="89">
        <v>116</v>
      </c>
    </row>
    <row r="420" spans="2:9" ht="12.75">
      <c r="B420" s="42">
        <f t="shared" si="79"/>
        <v>37</v>
      </c>
      <c r="C420" s="9" t="s">
        <v>292</v>
      </c>
      <c r="D420" s="20">
        <v>43</v>
      </c>
      <c r="E420" s="10">
        <f t="shared" si="75"/>
        <v>23.650000000000002</v>
      </c>
      <c r="F420" s="10">
        <f t="shared" si="76"/>
        <v>18.740095087163233</v>
      </c>
      <c r="G420" s="10">
        <f t="shared" si="77"/>
        <v>4.909904912836769</v>
      </c>
      <c r="H420" s="10">
        <f t="shared" si="78"/>
        <v>19.349999999999998</v>
      </c>
      <c r="I420" s="89">
        <v>58</v>
      </c>
    </row>
    <row r="421" spans="2:9" ht="12.75">
      <c r="B421" s="42">
        <f t="shared" si="79"/>
        <v>38</v>
      </c>
      <c r="C421" s="9" t="s">
        <v>293</v>
      </c>
      <c r="D421" s="20">
        <v>50</v>
      </c>
      <c r="E421" s="10">
        <f t="shared" si="75"/>
        <v>27.500000000000004</v>
      </c>
      <c r="F421" s="10">
        <f t="shared" si="76"/>
        <v>21.790808240887483</v>
      </c>
      <c r="G421" s="10">
        <f t="shared" si="77"/>
        <v>5.709191759112521</v>
      </c>
      <c r="H421" s="10">
        <f t="shared" si="78"/>
        <v>22.499999999999996</v>
      </c>
      <c r="I421" s="89">
        <v>68</v>
      </c>
    </row>
    <row r="422" spans="2:9" ht="12.75">
      <c r="B422" s="42">
        <f t="shared" si="79"/>
        <v>39</v>
      </c>
      <c r="C422" s="9" t="s">
        <v>294</v>
      </c>
      <c r="D422" s="20">
        <v>50</v>
      </c>
      <c r="E422" s="10">
        <f t="shared" si="75"/>
        <v>27.500000000000004</v>
      </c>
      <c r="F422" s="10">
        <f t="shared" si="76"/>
        <v>21.790808240887483</v>
      </c>
      <c r="G422" s="10">
        <f t="shared" si="77"/>
        <v>5.709191759112521</v>
      </c>
      <c r="H422" s="10">
        <f t="shared" si="78"/>
        <v>22.499999999999996</v>
      </c>
      <c r="I422" s="89">
        <v>68</v>
      </c>
    </row>
    <row r="423" spans="2:9" ht="12.75">
      <c r="B423" s="42">
        <f t="shared" si="79"/>
        <v>40</v>
      </c>
      <c r="C423" s="9" t="s">
        <v>295</v>
      </c>
      <c r="D423" s="20">
        <v>28</v>
      </c>
      <c r="E423" s="10">
        <f t="shared" si="75"/>
        <v>15.400000000000002</v>
      </c>
      <c r="F423" s="10">
        <f t="shared" si="76"/>
        <v>12.20285261489699</v>
      </c>
      <c r="G423" s="10">
        <f t="shared" si="77"/>
        <v>3.197147385103012</v>
      </c>
      <c r="H423" s="10">
        <f t="shared" si="78"/>
        <v>12.599999999999998</v>
      </c>
      <c r="I423" s="89">
        <v>38</v>
      </c>
    </row>
    <row r="424" spans="2:9" ht="12.75">
      <c r="B424" s="42">
        <f t="shared" si="79"/>
        <v>41</v>
      </c>
      <c r="C424" s="9" t="s">
        <v>279</v>
      </c>
      <c r="D424" s="20">
        <v>78</v>
      </c>
      <c r="E424" s="10">
        <f t="shared" si="75"/>
        <v>42.900000000000006</v>
      </c>
      <c r="F424" s="10">
        <f t="shared" si="76"/>
        <v>33.993660855784476</v>
      </c>
      <c r="G424" s="10">
        <f t="shared" si="77"/>
        <v>8.90633914421553</v>
      </c>
      <c r="H424" s="10">
        <f t="shared" si="78"/>
        <v>35.099999999999994</v>
      </c>
      <c r="I424" s="89">
        <v>105</v>
      </c>
    </row>
    <row r="425" spans="2:9" ht="12.75">
      <c r="B425" s="42">
        <f t="shared" si="79"/>
        <v>42</v>
      </c>
      <c r="C425" s="9" t="s">
        <v>296</v>
      </c>
      <c r="D425" s="20">
        <v>67</v>
      </c>
      <c r="E425" s="10">
        <f t="shared" si="75"/>
        <v>36.85</v>
      </c>
      <c r="F425" s="10">
        <f t="shared" si="76"/>
        <v>29.199683042789225</v>
      </c>
      <c r="G425" s="10">
        <f t="shared" si="77"/>
        <v>7.6503169572107765</v>
      </c>
      <c r="H425" s="10">
        <f t="shared" si="78"/>
        <v>30.15</v>
      </c>
      <c r="I425" s="89">
        <v>91</v>
      </c>
    </row>
    <row r="426" spans="2:9" ht="12.75">
      <c r="B426" s="42"/>
      <c r="C426" s="11" t="s">
        <v>297</v>
      </c>
      <c r="D426" s="20"/>
      <c r="E426" s="10"/>
      <c r="F426" s="10"/>
      <c r="G426" s="10"/>
      <c r="H426" s="10"/>
      <c r="I426" s="89"/>
    </row>
    <row r="427" spans="2:9" ht="12.75">
      <c r="B427" s="42">
        <f>1</f>
        <v>1</v>
      </c>
      <c r="C427" s="9" t="s">
        <v>263</v>
      </c>
      <c r="D427" s="20">
        <v>110</v>
      </c>
      <c r="E427" s="10">
        <f>D427*55%</f>
        <v>60.50000000000001</v>
      </c>
      <c r="F427" s="10">
        <f>E427/1.262</f>
        <v>47.93977812995246</v>
      </c>
      <c r="G427" s="10">
        <f>E427-F427</f>
        <v>12.560221870047549</v>
      </c>
      <c r="H427" s="10">
        <f>D427-E427</f>
        <v>49.49999999999999</v>
      </c>
      <c r="I427" s="89">
        <v>149</v>
      </c>
    </row>
    <row r="428" spans="2:9" ht="12.75">
      <c r="B428" s="42">
        <f>B427+1</f>
        <v>2</v>
      </c>
      <c r="C428" s="9" t="s">
        <v>298</v>
      </c>
      <c r="D428" s="20">
        <v>57</v>
      </c>
      <c r="E428" s="10">
        <f>D428*55%</f>
        <v>31.35</v>
      </c>
      <c r="F428" s="10">
        <f>E428/1.262</f>
        <v>24.84152139461173</v>
      </c>
      <c r="G428" s="10">
        <f>E428-F428</f>
        <v>6.508478605388273</v>
      </c>
      <c r="H428" s="10">
        <f>D428-E428</f>
        <v>25.65</v>
      </c>
      <c r="I428" s="89">
        <v>77</v>
      </c>
    </row>
    <row r="429" spans="2:9" ht="12.75">
      <c r="B429" s="42">
        <f>B428+1</f>
        <v>3</v>
      </c>
      <c r="C429" s="9" t="s">
        <v>294</v>
      </c>
      <c r="D429" s="20">
        <v>50</v>
      </c>
      <c r="E429" s="10">
        <f>D429*55%</f>
        <v>27.500000000000004</v>
      </c>
      <c r="F429" s="10">
        <f>E429/1.262</f>
        <v>21.790808240887483</v>
      </c>
      <c r="G429" s="10">
        <f>E429-F429</f>
        <v>5.709191759112521</v>
      </c>
      <c r="H429" s="10">
        <f>D429-E429</f>
        <v>22.499999999999996</v>
      </c>
      <c r="I429" s="89">
        <v>68</v>
      </c>
    </row>
    <row r="430" spans="2:9" ht="12.75">
      <c r="B430" s="42">
        <f>B429+1</f>
        <v>4</v>
      </c>
      <c r="C430" s="9" t="s">
        <v>293</v>
      </c>
      <c r="D430" s="20">
        <v>50</v>
      </c>
      <c r="E430" s="10">
        <f>D430*55%</f>
        <v>27.500000000000004</v>
      </c>
      <c r="F430" s="10">
        <f>E430/1.262</f>
        <v>21.790808240887483</v>
      </c>
      <c r="G430" s="10">
        <f>E430-F430</f>
        <v>5.709191759112521</v>
      </c>
      <c r="H430" s="10">
        <f>D430-E430</f>
        <v>22.499999999999996</v>
      </c>
      <c r="I430" s="89">
        <v>68</v>
      </c>
    </row>
    <row r="431" spans="2:9" ht="12.75">
      <c r="B431" s="42"/>
      <c r="C431" s="11" t="s">
        <v>299</v>
      </c>
      <c r="D431" s="20"/>
      <c r="E431" s="10"/>
      <c r="F431" s="10"/>
      <c r="G431" s="10"/>
      <c r="H431" s="10"/>
      <c r="I431" s="89"/>
    </row>
    <row r="432" spans="2:9" ht="12.75">
      <c r="B432" s="42">
        <v>1</v>
      </c>
      <c r="C432" s="9" t="s">
        <v>298</v>
      </c>
      <c r="D432" s="20">
        <v>57</v>
      </c>
      <c r="E432" s="10">
        <f aca="true" t="shared" si="80" ref="E432:E443">D432*55%</f>
        <v>31.35</v>
      </c>
      <c r="F432" s="10">
        <f aca="true" t="shared" si="81" ref="F432:F443">E432/1.262</f>
        <v>24.84152139461173</v>
      </c>
      <c r="G432" s="10">
        <f aca="true" t="shared" si="82" ref="G432:G443">E432-F432</f>
        <v>6.508478605388273</v>
      </c>
      <c r="H432" s="10">
        <f aca="true" t="shared" si="83" ref="H432:H443">D432-E432</f>
        <v>25.65</v>
      </c>
      <c r="I432" s="89">
        <v>77</v>
      </c>
    </row>
    <row r="433" spans="2:9" ht="12.75">
      <c r="B433" s="42">
        <f aca="true" t="shared" si="84" ref="B433:B443">B432+1</f>
        <v>2</v>
      </c>
      <c r="C433" s="9" t="s">
        <v>300</v>
      </c>
      <c r="D433" s="20">
        <v>72</v>
      </c>
      <c r="E433" s="10">
        <f t="shared" si="80"/>
        <v>39.6</v>
      </c>
      <c r="F433" s="10">
        <f t="shared" si="81"/>
        <v>31.37876386687797</v>
      </c>
      <c r="G433" s="10">
        <f t="shared" si="82"/>
        <v>8.22123613312203</v>
      </c>
      <c r="H433" s="10">
        <f t="shared" si="83"/>
        <v>32.4</v>
      </c>
      <c r="I433" s="89">
        <v>97</v>
      </c>
    </row>
    <row r="434" spans="2:9" ht="12.75">
      <c r="B434" s="42">
        <f t="shared" si="84"/>
        <v>3</v>
      </c>
      <c r="C434" s="9" t="s">
        <v>301</v>
      </c>
      <c r="D434" s="20">
        <v>50</v>
      </c>
      <c r="E434" s="10">
        <f t="shared" si="80"/>
        <v>27.500000000000004</v>
      </c>
      <c r="F434" s="10">
        <f t="shared" si="81"/>
        <v>21.790808240887483</v>
      </c>
      <c r="G434" s="10">
        <f t="shared" si="82"/>
        <v>5.709191759112521</v>
      </c>
      <c r="H434" s="10">
        <f t="shared" si="83"/>
        <v>22.499999999999996</v>
      </c>
      <c r="I434" s="89">
        <v>68</v>
      </c>
    </row>
    <row r="435" spans="2:9" ht="12.75">
      <c r="B435" s="42">
        <f t="shared" si="84"/>
        <v>4</v>
      </c>
      <c r="C435" s="12" t="s">
        <v>302</v>
      </c>
      <c r="D435" s="20">
        <v>27</v>
      </c>
      <c r="E435" s="10">
        <f t="shared" si="80"/>
        <v>14.850000000000001</v>
      </c>
      <c r="F435" s="10">
        <f t="shared" si="81"/>
        <v>11.76703645007924</v>
      </c>
      <c r="G435" s="10">
        <f t="shared" si="82"/>
        <v>3.082963549920761</v>
      </c>
      <c r="H435" s="10">
        <f t="shared" si="83"/>
        <v>12.149999999999999</v>
      </c>
      <c r="I435" s="89">
        <v>37</v>
      </c>
    </row>
    <row r="436" spans="2:9" ht="12.75">
      <c r="B436" s="42">
        <f t="shared" si="84"/>
        <v>5</v>
      </c>
      <c r="C436" s="12" t="s">
        <v>303</v>
      </c>
      <c r="D436" s="20">
        <v>33</v>
      </c>
      <c r="E436" s="10">
        <f t="shared" si="80"/>
        <v>18.150000000000002</v>
      </c>
      <c r="F436" s="10">
        <f t="shared" si="81"/>
        <v>14.381933438985739</v>
      </c>
      <c r="G436" s="10">
        <f t="shared" si="82"/>
        <v>3.7680665610142636</v>
      </c>
      <c r="H436" s="10">
        <f t="shared" si="83"/>
        <v>14.849999999999998</v>
      </c>
      <c r="I436" s="89">
        <v>45</v>
      </c>
    </row>
    <row r="437" spans="2:9" ht="12.75">
      <c r="B437" s="42">
        <f t="shared" si="84"/>
        <v>6</v>
      </c>
      <c r="C437" s="12" t="s">
        <v>436</v>
      </c>
      <c r="D437" s="20">
        <v>72</v>
      </c>
      <c r="E437" s="10">
        <f t="shared" si="80"/>
        <v>39.6</v>
      </c>
      <c r="F437" s="10">
        <f t="shared" si="81"/>
        <v>31.37876386687797</v>
      </c>
      <c r="G437" s="10">
        <f t="shared" si="82"/>
        <v>8.22123613312203</v>
      </c>
      <c r="H437" s="10">
        <f t="shared" si="83"/>
        <v>32.4</v>
      </c>
      <c r="I437" s="89">
        <v>97</v>
      </c>
    </row>
    <row r="438" spans="2:9" ht="12.75">
      <c r="B438" s="42">
        <f t="shared" si="84"/>
        <v>7</v>
      </c>
      <c r="C438" s="12" t="s">
        <v>304</v>
      </c>
      <c r="D438" s="20">
        <v>35</v>
      </c>
      <c r="E438" s="10">
        <f t="shared" si="80"/>
        <v>19.25</v>
      </c>
      <c r="F438" s="10">
        <f t="shared" si="81"/>
        <v>15.253565768621236</v>
      </c>
      <c r="G438" s="10">
        <f t="shared" si="82"/>
        <v>3.996434231378764</v>
      </c>
      <c r="H438" s="10">
        <f t="shared" si="83"/>
        <v>15.75</v>
      </c>
      <c r="I438" s="89">
        <v>47</v>
      </c>
    </row>
    <row r="439" spans="2:9" ht="12.75">
      <c r="B439" s="42">
        <f t="shared" si="84"/>
        <v>8</v>
      </c>
      <c r="C439" s="12" t="s">
        <v>305</v>
      </c>
      <c r="D439" s="20">
        <v>79</v>
      </c>
      <c r="E439" s="10">
        <f t="shared" si="80"/>
        <v>43.45</v>
      </c>
      <c r="F439" s="10">
        <f t="shared" si="81"/>
        <v>34.42947702060222</v>
      </c>
      <c r="G439" s="10">
        <f t="shared" si="82"/>
        <v>9.020522979397782</v>
      </c>
      <c r="H439" s="10">
        <f t="shared" si="83"/>
        <v>35.55</v>
      </c>
      <c r="I439" s="89">
        <v>107</v>
      </c>
    </row>
    <row r="440" spans="2:9" ht="12.75">
      <c r="B440" s="42">
        <f t="shared" si="84"/>
        <v>9</v>
      </c>
      <c r="C440" s="12" t="s">
        <v>306</v>
      </c>
      <c r="D440" s="20">
        <v>91</v>
      </c>
      <c r="E440" s="10">
        <f t="shared" si="80"/>
        <v>50.050000000000004</v>
      </c>
      <c r="F440" s="10">
        <f t="shared" si="81"/>
        <v>39.65927099841522</v>
      </c>
      <c r="G440" s="10">
        <f t="shared" si="82"/>
        <v>10.390729001584788</v>
      </c>
      <c r="H440" s="10">
        <f t="shared" si="83"/>
        <v>40.949999999999996</v>
      </c>
      <c r="I440" s="89">
        <v>123</v>
      </c>
    </row>
    <row r="441" spans="2:9" ht="12.75">
      <c r="B441" s="42">
        <f t="shared" si="84"/>
        <v>10</v>
      </c>
      <c r="C441" s="12" t="s">
        <v>307</v>
      </c>
      <c r="D441" s="20">
        <v>72</v>
      </c>
      <c r="E441" s="10">
        <f t="shared" si="80"/>
        <v>39.6</v>
      </c>
      <c r="F441" s="10">
        <f t="shared" si="81"/>
        <v>31.37876386687797</v>
      </c>
      <c r="G441" s="10">
        <f t="shared" si="82"/>
        <v>8.22123613312203</v>
      </c>
      <c r="H441" s="10">
        <f t="shared" si="83"/>
        <v>32.4</v>
      </c>
      <c r="I441" s="89">
        <v>97</v>
      </c>
    </row>
    <row r="442" spans="2:9" ht="12.75">
      <c r="B442" s="42">
        <f t="shared" si="84"/>
        <v>11</v>
      </c>
      <c r="C442" s="12" t="s">
        <v>437</v>
      </c>
      <c r="D442" s="20">
        <v>72</v>
      </c>
      <c r="E442" s="10">
        <f t="shared" si="80"/>
        <v>39.6</v>
      </c>
      <c r="F442" s="10">
        <f t="shared" si="81"/>
        <v>31.37876386687797</v>
      </c>
      <c r="G442" s="10">
        <f t="shared" si="82"/>
        <v>8.22123613312203</v>
      </c>
      <c r="H442" s="10">
        <f t="shared" si="83"/>
        <v>32.4</v>
      </c>
      <c r="I442" s="89">
        <v>97</v>
      </c>
    </row>
    <row r="443" spans="2:9" ht="12.75">
      <c r="B443" s="42">
        <f t="shared" si="84"/>
        <v>12</v>
      </c>
      <c r="C443" s="12" t="s">
        <v>438</v>
      </c>
      <c r="D443" s="20">
        <v>72</v>
      </c>
      <c r="E443" s="10">
        <f t="shared" si="80"/>
        <v>39.6</v>
      </c>
      <c r="F443" s="10">
        <f t="shared" si="81"/>
        <v>31.37876386687797</v>
      </c>
      <c r="G443" s="10">
        <f t="shared" si="82"/>
        <v>8.22123613312203</v>
      </c>
      <c r="H443" s="10">
        <f t="shared" si="83"/>
        <v>32.4</v>
      </c>
      <c r="I443" s="89">
        <v>97</v>
      </c>
    </row>
    <row r="444" spans="2:9" ht="12.75">
      <c r="B444" s="42"/>
      <c r="C444" s="13" t="s">
        <v>267</v>
      </c>
      <c r="D444" s="20"/>
      <c r="E444" s="10"/>
      <c r="F444" s="10"/>
      <c r="G444" s="10"/>
      <c r="H444" s="10"/>
      <c r="I444" s="89"/>
    </row>
    <row r="445" spans="2:9" ht="12.75">
      <c r="B445" s="42">
        <f>1</f>
        <v>1</v>
      </c>
      <c r="C445" s="12" t="s">
        <v>308</v>
      </c>
      <c r="D445" s="20">
        <v>84</v>
      </c>
      <c r="E445" s="10">
        <f>D445*55%</f>
        <v>46.2</v>
      </c>
      <c r="F445" s="10">
        <f>E445/1.262</f>
        <v>36.60855784469097</v>
      </c>
      <c r="G445" s="10">
        <f>E445-F445</f>
        <v>9.591442155309032</v>
      </c>
      <c r="H445" s="10">
        <f>D445-E445</f>
        <v>37.8</v>
      </c>
      <c r="I445" s="89">
        <v>114</v>
      </c>
    </row>
    <row r="446" spans="2:9" ht="12.75">
      <c r="B446" s="42">
        <f>B445+1</f>
        <v>2</v>
      </c>
      <c r="C446" s="12" t="s">
        <v>309</v>
      </c>
      <c r="D446" s="20">
        <v>84</v>
      </c>
      <c r="E446" s="10">
        <f>D446*55%</f>
        <v>46.2</v>
      </c>
      <c r="F446" s="10">
        <f>E446/1.262</f>
        <v>36.60855784469097</v>
      </c>
      <c r="G446" s="10">
        <f>E446-F446</f>
        <v>9.591442155309032</v>
      </c>
      <c r="H446" s="10">
        <f>D446-E446</f>
        <v>37.8</v>
      </c>
      <c r="I446" s="89">
        <v>114</v>
      </c>
    </row>
    <row r="447" spans="2:9" ht="12.75">
      <c r="B447" s="42">
        <f>B446+1</f>
        <v>3</v>
      </c>
      <c r="C447" s="12" t="s">
        <v>310</v>
      </c>
      <c r="D447" s="20">
        <v>131</v>
      </c>
      <c r="E447" s="10">
        <f>D447*55%</f>
        <v>72.05000000000001</v>
      </c>
      <c r="F447" s="10">
        <f>E447/1.262</f>
        <v>57.09191759112521</v>
      </c>
      <c r="G447" s="10">
        <f>E447-F447</f>
        <v>14.958082408874802</v>
      </c>
      <c r="H447" s="10">
        <f>D447-E447</f>
        <v>58.94999999999999</v>
      </c>
      <c r="I447" s="89">
        <v>177</v>
      </c>
    </row>
    <row r="448" spans="2:9" ht="12.75">
      <c r="B448" s="42">
        <f>B447+1</f>
        <v>4</v>
      </c>
      <c r="C448" s="12" t="s">
        <v>311</v>
      </c>
      <c r="D448" s="20">
        <v>94</v>
      </c>
      <c r="E448" s="10">
        <f>D448*55%</f>
        <v>51.7</v>
      </c>
      <c r="F448" s="10">
        <f>E448/1.262</f>
        <v>40.966719492868464</v>
      </c>
      <c r="G448" s="10">
        <f>E448-F448</f>
        <v>10.73328050713154</v>
      </c>
      <c r="H448" s="10">
        <f>D448-E448</f>
        <v>42.3</v>
      </c>
      <c r="I448" s="89">
        <v>127</v>
      </c>
    </row>
    <row r="449" spans="2:9" ht="12.75">
      <c r="B449" s="42">
        <f>B448+1</f>
        <v>5</v>
      </c>
      <c r="C449" s="12" t="s">
        <v>312</v>
      </c>
      <c r="D449" s="20">
        <v>34</v>
      </c>
      <c r="E449" s="10">
        <f>D449*55%</f>
        <v>18.700000000000003</v>
      </c>
      <c r="F449" s="10">
        <f>E449/1.262</f>
        <v>14.817749603803488</v>
      </c>
      <c r="G449" s="10">
        <f>E449-F449</f>
        <v>3.8822503961965147</v>
      </c>
      <c r="H449" s="10">
        <f>D449-E449</f>
        <v>15.299999999999997</v>
      </c>
      <c r="I449" s="89">
        <v>46</v>
      </c>
    </row>
    <row r="450" spans="2:9" ht="12.75">
      <c r="B450" s="42"/>
      <c r="C450" s="13" t="s">
        <v>313</v>
      </c>
      <c r="D450" s="20"/>
      <c r="E450" s="10"/>
      <c r="F450" s="10"/>
      <c r="G450" s="10"/>
      <c r="H450" s="10"/>
      <c r="I450" s="89"/>
    </row>
    <row r="451" spans="2:9" ht="12.75">
      <c r="B451" s="42">
        <v>1</v>
      </c>
      <c r="C451" s="12" t="s">
        <v>314</v>
      </c>
      <c r="D451" s="20">
        <v>92</v>
      </c>
      <c r="E451" s="10">
        <f>D451*55%</f>
        <v>50.6</v>
      </c>
      <c r="F451" s="10">
        <f>E451/1.262</f>
        <v>40.09508716323296</v>
      </c>
      <c r="G451" s="10">
        <f>E451-F451</f>
        <v>10.50491283676704</v>
      </c>
      <c r="H451" s="10">
        <f>D451-E451</f>
        <v>41.4</v>
      </c>
      <c r="I451" s="89">
        <v>124</v>
      </c>
    </row>
    <row r="452" spans="2:9" ht="12.75">
      <c r="B452" s="42"/>
      <c r="C452" s="13" t="s">
        <v>315</v>
      </c>
      <c r="D452" s="20"/>
      <c r="E452" s="10"/>
      <c r="F452" s="10"/>
      <c r="G452" s="10"/>
      <c r="H452" s="10"/>
      <c r="I452" s="89"/>
    </row>
    <row r="453" spans="2:9" ht="12.75">
      <c r="B453" s="42">
        <v>1</v>
      </c>
      <c r="C453" s="12" t="s">
        <v>316</v>
      </c>
      <c r="D453" s="20">
        <v>95</v>
      </c>
      <c r="E453" s="10">
        <f aca="true" t="shared" si="85" ref="E453:E461">D453*55%</f>
        <v>52.25000000000001</v>
      </c>
      <c r="F453" s="10">
        <f aca="true" t="shared" si="86" ref="F453:F461">E453/1.262</f>
        <v>41.402535657686215</v>
      </c>
      <c r="G453" s="10">
        <f aca="true" t="shared" si="87" ref="G453:G461">E453-F453</f>
        <v>10.847464342313792</v>
      </c>
      <c r="H453" s="10">
        <f aca="true" t="shared" si="88" ref="H453:H461">D453-E453</f>
        <v>42.74999999999999</v>
      </c>
      <c r="I453" s="89">
        <v>128</v>
      </c>
    </row>
    <row r="454" spans="2:9" ht="12.75">
      <c r="B454" s="42">
        <f aca="true" t="shared" si="89" ref="B454:B461">B453+1</f>
        <v>2</v>
      </c>
      <c r="C454" s="12" t="s">
        <v>317</v>
      </c>
      <c r="D454" s="20">
        <v>122</v>
      </c>
      <c r="E454" s="10">
        <f t="shared" si="85"/>
        <v>67.10000000000001</v>
      </c>
      <c r="F454" s="10">
        <f t="shared" si="86"/>
        <v>53.16957210776546</v>
      </c>
      <c r="G454" s="10">
        <f t="shared" si="87"/>
        <v>13.930427892234547</v>
      </c>
      <c r="H454" s="10">
        <f t="shared" si="88"/>
        <v>54.89999999999999</v>
      </c>
      <c r="I454" s="89">
        <v>165</v>
      </c>
    </row>
    <row r="455" spans="2:9" ht="12.75">
      <c r="B455" s="42">
        <f t="shared" si="89"/>
        <v>3</v>
      </c>
      <c r="C455" s="12" t="s">
        <v>318</v>
      </c>
      <c r="D455" s="20">
        <v>103</v>
      </c>
      <c r="E455" s="10">
        <f t="shared" si="85"/>
        <v>56.650000000000006</v>
      </c>
      <c r="F455" s="10">
        <f t="shared" si="86"/>
        <v>44.88906497622821</v>
      </c>
      <c r="G455" s="10">
        <f t="shared" si="87"/>
        <v>11.760935023771793</v>
      </c>
      <c r="H455" s="10">
        <f t="shared" si="88"/>
        <v>46.349999999999994</v>
      </c>
      <c r="I455" s="89">
        <v>139</v>
      </c>
    </row>
    <row r="456" spans="2:9" ht="12.75">
      <c r="B456" s="42">
        <f t="shared" si="89"/>
        <v>4</v>
      </c>
      <c r="C456" s="12" t="s">
        <v>319</v>
      </c>
      <c r="D456" s="20">
        <v>103</v>
      </c>
      <c r="E456" s="10">
        <f t="shared" si="85"/>
        <v>56.650000000000006</v>
      </c>
      <c r="F456" s="10">
        <f t="shared" si="86"/>
        <v>44.88906497622821</v>
      </c>
      <c r="G456" s="10">
        <f t="shared" si="87"/>
        <v>11.760935023771793</v>
      </c>
      <c r="H456" s="10">
        <f t="shared" si="88"/>
        <v>46.349999999999994</v>
      </c>
      <c r="I456" s="89">
        <v>139</v>
      </c>
    </row>
    <row r="457" spans="2:9" ht="12.75">
      <c r="B457" s="42">
        <f t="shared" si="89"/>
        <v>5</v>
      </c>
      <c r="C457" s="12" t="s">
        <v>320</v>
      </c>
      <c r="D457" s="20">
        <v>103</v>
      </c>
      <c r="E457" s="10">
        <f t="shared" si="85"/>
        <v>56.650000000000006</v>
      </c>
      <c r="F457" s="10">
        <f t="shared" si="86"/>
        <v>44.88906497622821</v>
      </c>
      <c r="G457" s="10">
        <f t="shared" si="87"/>
        <v>11.760935023771793</v>
      </c>
      <c r="H457" s="10">
        <f t="shared" si="88"/>
        <v>46.349999999999994</v>
      </c>
      <c r="I457" s="89">
        <v>139</v>
      </c>
    </row>
    <row r="458" spans="2:9" ht="12.75">
      <c r="B458" s="42">
        <f t="shared" si="89"/>
        <v>6</v>
      </c>
      <c r="C458" s="12" t="s">
        <v>321</v>
      </c>
      <c r="D458" s="20">
        <v>120</v>
      </c>
      <c r="E458" s="10">
        <f t="shared" si="85"/>
        <v>66</v>
      </c>
      <c r="F458" s="10">
        <f t="shared" si="86"/>
        <v>52.29793977812995</v>
      </c>
      <c r="G458" s="10">
        <f t="shared" si="87"/>
        <v>13.702060221870049</v>
      </c>
      <c r="H458" s="10">
        <f t="shared" si="88"/>
        <v>54</v>
      </c>
      <c r="I458" s="89">
        <v>162</v>
      </c>
    </row>
    <row r="459" spans="2:9" ht="12.75">
      <c r="B459" s="42">
        <f t="shared" si="89"/>
        <v>7</v>
      </c>
      <c r="C459" s="12" t="s">
        <v>322</v>
      </c>
      <c r="D459" s="20">
        <v>122</v>
      </c>
      <c r="E459" s="10">
        <f t="shared" si="85"/>
        <v>67.10000000000001</v>
      </c>
      <c r="F459" s="10">
        <f t="shared" si="86"/>
        <v>53.16957210776546</v>
      </c>
      <c r="G459" s="10">
        <f t="shared" si="87"/>
        <v>13.930427892234547</v>
      </c>
      <c r="H459" s="10">
        <f t="shared" si="88"/>
        <v>54.89999999999999</v>
      </c>
      <c r="I459" s="89">
        <v>165</v>
      </c>
    </row>
    <row r="460" spans="2:9" ht="12.75">
      <c r="B460" s="42">
        <f t="shared" si="89"/>
        <v>8</v>
      </c>
      <c r="C460" s="12" t="s">
        <v>323</v>
      </c>
      <c r="D460" s="20">
        <v>175</v>
      </c>
      <c r="E460" s="10">
        <f t="shared" si="85"/>
        <v>96.25000000000001</v>
      </c>
      <c r="F460" s="10">
        <f t="shared" si="86"/>
        <v>76.26782884310619</v>
      </c>
      <c r="G460" s="10">
        <f t="shared" si="87"/>
        <v>19.982171156893827</v>
      </c>
      <c r="H460" s="10">
        <f t="shared" si="88"/>
        <v>78.74999999999999</v>
      </c>
      <c r="I460" s="89">
        <v>237</v>
      </c>
    </row>
    <row r="461" spans="2:9" ht="12.75">
      <c r="B461" s="42">
        <f t="shared" si="89"/>
        <v>9</v>
      </c>
      <c r="C461" s="12" t="s">
        <v>324</v>
      </c>
      <c r="D461" s="20">
        <v>100</v>
      </c>
      <c r="E461" s="10">
        <f t="shared" si="85"/>
        <v>55.00000000000001</v>
      </c>
      <c r="F461" s="10">
        <f t="shared" si="86"/>
        <v>43.581616481774965</v>
      </c>
      <c r="G461" s="10">
        <f t="shared" si="87"/>
        <v>11.418383518225042</v>
      </c>
      <c r="H461" s="10">
        <f t="shared" si="88"/>
        <v>44.99999999999999</v>
      </c>
      <c r="I461" s="89">
        <v>135</v>
      </c>
    </row>
    <row r="462" spans="2:9" ht="12.75">
      <c r="B462" s="42"/>
      <c r="C462" s="13" t="s">
        <v>325</v>
      </c>
      <c r="D462" s="20"/>
      <c r="E462" s="10"/>
      <c r="F462" s="10"/>
      <c r="G462" s="10"/>
      <c r="H462" s="10"/>
      <c r="I462" s="89"/>
    </row>
    <row r="463" spans="2:9" ht="12.75">
      <c r="B463" s="42">
        <v>1</v>
      </c>
      <c r="C463" s="12" t="s">
        <v>326</v>
      </c>
      <c r="D463" s="20">
        <v>122</v>
      </c>
      <c r="E463" s="10">
        <f aca="true" t="shared" si="90" ref="E463:E469">D463*55%</f>
        <v>67.10000000000001</v>
      </c>
      <c r="F463" s="10">
        <f aca="true" t="shared" si="91" ref="F463:F469">E463/1.262</f>
        <v>53.16957210776546</v>
      </c>
      <c r="G463" s="10">
        <f aca="true" t="shared" si="92" ref="G463:G469">E463-F463</f>
        <v>13.930427892234547</v>
      </c>
      <c r="H463" s="10">
        <f aca="true" t="shared" si="93" ref="H463:H469">D463-E463</f>
        <v>54.89999999999999</v>
      </c>
      <c r="I463" s="89">
        <v>165</v>
      </c>
    </row>
    <row r="464" spans="2:9" ht="12.75">
      <c r="B464" s="42">
        <f aca="true" t="shared" si="94" ref="B464:B469">B463+1</f>
        <v>2</v>
      </c>
      <c r="C464" s="12" t="s">
        <v>327</v>
      </c>
      <c r="D464" s="20">
        <v>113</v>
      </c>
      <c r="E464" s="10">
        <f t="shared" si="90"/>
        <v>62.150000000000006</v>
      </c>
      <c r="F464" s="10">
        <f t="shared" si="91"/>
        <v>49.24722662440571</v>
      </c>
      <c r="G464" s="10">
        <f t="shared" si="92"/>
        <v>12.902773375594293</v>
      </c>
      <c r="H464" s="10">
        <f t="shared" si="93"/>
        <v>50.849999999999994</v>
      </c>
      <c r="I464" s="89">
        <v>153</v>
      </c>
    </row>
    <row r="465" spans="2:9" ht="12.75">
      <c r="B465" s="42">
        <f t="shared" si="94"/>
        <v>3</v>
      </c>
      <c r="C465" s="12" t="s">
        <v>439</v>
      </c>
      <c r="D465" s="20">
        <v>176</v>
      </c>
      <c r="E465" s="10">
        <f t="shared" si="90"/>
        <v>96.80000000000001</v>
      </c>
      <c r="F465" s="10">
        <f t="shared" si="91"/>
        <v>76.70364500792394</v>
      </c>
      <c r="G465" s="10">
        <f t="shared" si="92"/>
        <v>20.096354992076073</v>
      </c>
      <c r="H465" s="10">
        <f t="shared" si="93"/>
        <v>79.19999999999999</v>
      </c>
      <c r="I465" s="89">
        <v>238</v>
      </c>
    </row>
    <row r="466" spans="2:9" ht="12.75">
      <c r="B466" s="42">
        <f t="shared" si="94"/>
        <v>4</v>
      </c>
      <c r="C466" s="12" t="s">
        <v>328</v>
      </c>
      <c r="D466" s="20">
        <v>118</v>
      </c>
      <c r="E466" s="10">
        <f t="shared" si="90"/>
        <v>64.9</v>
      </c>
      <c r="F466" s="10">
        <f t="shared" si="91"/>
        <v>51.426307448494455</v>
      </c>
      <c r="G466" s="10">
        <f t="shared" si="92"/>
        <v>13.47369255150555</v>
      </c>
      <c r="H466" s="10">
        <f t="shared" si="93"/>
        <v>53.099999999999994</v>
      </c>
      <c r="I466" s="89">
        <v>160</v>
      </c>
    </row>
    <row r="467" spans="2:9" ht="12.75">
      <c r="B467" s="42">
        <f t="shared" si="94"/>
        <v>5</v>
      </c>
      <c r="C467" s="12" t="s">
        <v>440</v>
      </c>
      <c r="D467" s="20">
        <v>122</v>
      </c>
      <c r="E467" s="10">
        <f t="shared" si="90"/>
        <v>67.10000000000001</v>
      </c>
      <c r="F467" s="10">
        <f t="shared" si="91"/>
        <v>53.16957210776546</v>
      </c>
      <c r="G467" s="10">
        <f t="shared" si="92"/>
        <v>13.930427892234547</v>
      </c>
      <c r="H467" s="10">
        <f t="shared" si="93"/>
        <v>54.89999999999999</v>
      </c>
      <c r="I467" s="89">
        <v>165</v>
      </c>
    </row>
    <row r="468" spans="2:9" ht="12.75">
      <c r="B468" s="42">
        <f t="shared" si="94"/>
        <v>6</v>
      </c>
      <c r="C468" s="12" t="s">
        <v>441</v>
      </c>
      <c r="D468" s="20">
        <v>147</v>
      </c>
      <c r="E468" s="10">
        <f t="shared" si="90"/>
        <v>80.85000000000001</v>
      </c>
      <c r="F468" s="10">
        <f t="shared" si="91"/>
        <v>64.0649762282092</v>
      </c>
      <c r="G468" s="10">
        <f t="shared" si="92"/>
        <v>16.785023771790804</v>
      </c>
      <c r="H468" s="10">
        <f t="shared" si="93"/>
        <v>66.14999999999999</v>
      </c>
      <c r="I468" s="89">
        <v>199</v>
      </c>
    </row>
    <row r="469" spans="2:9" ht="12.75">
      <c r="B469" s="42">
        <f t="shared" si="94"/>
        <v>7</v>
      </c>
      <c r="C469" s="12" t="s">
        <v>329</v>
      </c>
      <c r="D469" s="20">
        <v>34</v>
      </c>
      <c r="E469" s="10">
        <f t="shared" si="90"/>
        <v>18.700000000000003</v>
      </c>
      <c r="F469" s="10">
        <f t="shared" si="91"/>
        <v>14.817749603803488</v>
      </c>
      <c r="G469" s="10">
        <f t="shared" si="92"/>
        <v>3.8822503961965147</v>
      </c>
      <c r="H469" s="10">
        <f t="shared" si="93"/>
        <v>15.299999999999997</v>
      </c>
      <c r="I469" s="89">
        <v>46</v>
      </c>
    </row>
    <row r="470" spans="2:9" ht="12.75">
      <c r="B470" s="42"/>
      <c r="C470" s="13" t="s">
        <v>330</v>
      </c>
      <c r="D470" s="20"/>
      <c r="E470" s="10"/>
      <c r="F470" s="10"/>
      <c r="G470" s="10"/>
      <c r="H470" s="10"/>
      <c r="I470" s="89"/>
    </row>
    <row r="471" spans="2:9" ht="12.75">
      <c r="B471" s="42">
        <v>1</v>
      </c>
      <c r="C471" s="12" t="s">
        <v>331</v>
      </c>
      <c r="D471" s="20">
        <v>281</v>
      </c>
      <c r="E471" s="10">
        <f aca="true" t="shared" si="95" ref="E471:E481">D471*55%</f>
        <v>154.55</v>
      </c>
      <c r="F471" s="10">
        <f aca="true" t="shared" si="96" ref="F471:F481">E471/1.262</f>
        <v>122.46434231378764</v>
      </c>
      <c r="G471" s="10">
        <f aca="true" t="shared" si="97" ref="G471:G481">E471-F471</f>
        <v>32.08565768621237</v>
      </c>
      <c r="H471" s="10">
        <f aca="true" t="shared" si="98" ref="H471:H481">D471-E471</f>
        <v>126.44999999999999</v>
      </c>
      <c r="I471" s="89">
        <v>380</v>
      </c>
    </row>
    <row r="472" spans="2:9" ht="12.75">
      <c r="B472" s="42">
        <f aca="true" t="shared" si="99" ref="B472:B481">B471+1</f>
        <v>2</v>
      </c>
      <c r="C472" s="12" t="s">
        <v>332</v>
      </c>
      <c r="D472" s="20">
        <v>114</v>
      </c>
      <c r="E472" s="10">
        <f t="shared" si="95"/>
        <v>62.7</v>
      </c>
      <c r="F472" s="10">
        <f t="shared" si="96"/>
        <v>49.68304278922346</v>
      </c>
      <c r="G472" s="10">
        <f t="shared" si="97"/>
        <v>13.016957210776546</v>
      </c>
      <c r="H472" s="10">
        <f t="shared" si="98"/>
        <v>51.3</v>
      </c>
      <c r="I472" s="89">
        <v>154</v>
      </c>
    </row>
    <row r="473" spans="2:9" ht="12.75">
      <c r="B473" s="42">
        <f t="shared" si="99"/>
        <v>3</v>
      </c>
      <c r="C473" s="12" t="s">
        <v>333</v>
      </c>
      <c r="D473" s="20">
        <v>200</v>
      </c>
      <c r="E473" s="10">
        <f t="shared" si="95"/>
        <v>110.00000000000001</v>
      </c>
      <c r="F473" s="10">
        <f t="shared" si="96"/>
        <v>87.16323296354993</v>
      </c>
      <c r="G473" s="10">
        <f t="shared" si="97"/>
        <v>22.836767036450084</v>
      </c>
      <c r="H473" s="10">
        <f t="shared" si="98"/>
        <v>89.99999999999999</v>
      </c>
      <c r="I473" s="89">
        <v>270</v>
      </c>
    </row>
    <row r="474" spans="2:9" ht="12.75">
      <c r="B474" s="42">
        <f t="shared" si="99"/>
        <v>4</v>
      </c>
      <c r="C474" s="12" t="s">
        <v>334</v>
      </c>
      <c r="D474" s="20">
        <v>193</v>
      </c>
      <c r="E474" s="10">
        <f t="shared" si="95"/>
        <v>106.15</v>
      </c>
      <c r="F474" s="10">
        <f t="shared" si="96"/>
        <v>84.11251980982567</v>
      </c>
      <c r="G474" s="10">
        <f t="shared" si="97"/>
        <v>22.037480190174335</v>
      </c>
      <c r="H474" s="10">
        <f t="shared" si="98"/>
        <v>86.85</v>
      </c>
      <c r="I474" s="89">
        <v>261</v>
      </c>
    </row>
    <row r="475" spans="2:9" ht="12.75">
      <c r="B475" s="42">
        <f t="shared" si="99"/>
        <v>5</v>
      </c>
      <c r="C475" s="12" t="s">
        <v>335</v>
      </c>
      <c r="D475" s="20">
        <v>114</v>
      </c>
      <c r="E475" s="10">
        <f t="shared" si="95"/>
        <v>62.7</v>
      </c>
      <c r="F475" s="10">
        <f t="shared" si="96"/>
        <v>49.68304278922346</v>
      </c>
      <c r="G475" s="10">
        <f t="shared" si="97"/>
        <v>13.016957210776546</v>
      </c>
      <c r="H475" s="10">
        <f t="shared" si="98"/>
        <v>51.3</v>
      </c>
      <c r="I475" s="89">
        <v>154</v>
      </c>
    </row>
    <row r="476" spans="2:9" ht="12.75">
      <c r="B476" s="42">
        <f t="shared" si="99"/>
        <v>6</v>
      </c>
      <c r="C476" s="12" t="s">
        <v>336</v>
      </c>
      <c r="D476" s="20">
        <v>99</v>
      </c>
      <c r="E476" s="10">
        <f t="shared" si="95"/>
        <v>54.45</v>
      </c>
      <c r="F476" s="10">
        <f t="shared" si="96"/>
        <v>43.145800316957214</v>
      </c>
      <c r="G476" s="10">
        <f t="shared" si="97"/>
        <v>11.304199683042789</v>
      </c>
      <c r="H476" s="10">
        <f t="shared" si="98"/>
        <v>44.55</v>
      </c>
      <c r="I476" s="89">
        <v>134</v>
      </c>
    </row>
    <row r="477" spans="2:9" ht="12.75">
      <c r="B477" s="42">
        <f t="shared" si="99"/>
        <v>7</v>
      </c>
      <c r="C477" s="12" t="s">
        <v>337</v>
      </c>
      <c r="D477" s="20">
        <v>99</v>
      </c>
      <c r="E477" s="10">
        <f t="shared" si="95"/>
        <v>54.45</v>
      </c>
      <c r="F477" s="10">
        <f t="shared" si="96"/>
        <v>43.145800316957214</v>
      </c>
      <c r="G477" s="10">
        <f t="shared" si="97"/>
        <v>11.304199683042789</v>
      </c>
      <c r="H477" s="10">
        <f t="shared" si="98"/>
        <v>44.55</v>
      </c>
      <c r="I477" s="89">
        <v>134</v>
      </c>
    </row>
    <row r="478" spans="2:9" ht="12.75">
      <c r="B478" s="42">
        <f t="shared" si="99"/>
        <v>8</v>
      </c>
      <c r="C478" s="12" t="s">
        <v>338</v>
      </c>
      <c r="D478" s="20">
        <v>99</v>
      </c>
      <c r="E478" s="10">
        <f t="shared" si="95"/>
        <v>54.45</v>
      </c>
      <c r="F478" s="10">
        <f t="shared" si="96"/>
        <v>43.145800316957214</v>
      </c>
      <c r="G478" s="10">
        <f t="shared" si="97"/>
        <v>11.304199683042789</v>
      </c>
      <c r="H478" s="10">
        <f t="shared" si="98"/>
        <v>44.55</v>
      </c>
      <c r="I478" s="89">
        <v>134</v>
      </c>
    </row>
    <row r="479" spans="2:9" ht="12.75">
      <c r="B479" s="42">
        <f t="shared" si="99"/>
        <v>9</v>
      </c>
      <c r="C479" s="12" t="s">
        <v>339</v>
      </c>
      <c r="D479" s="20">
        <v>101</v>
      </c>
      <c r="E479" s="10">
        <f t="shared" si="95"/>
        <v>55.550000000000004</v>
      </c>
      <c r="F479" s="10">
        <f t="shared" si="96"/>
        <v>44.01743264659271</v>
      </c>
      <c r="G479" s="10">
        <f t="shared" si="97"/>
        <v>11.532567353407295</v>
      </c>
      <c r="H479" s="10">
        <f t="shared" si="98"/>
        <v>45.449999999999996</v>
      </c>
      <c r="I479" s="89">
        <v>137</v>
      </c>
    </row>
    <row r="480" spans="2:9" ht="12.75">
      <c r="B480" s="42">
        <f t="shared" si="99"/>
        <v>10</v>
      </c>
      <c r="C480" s="12" t="s">
        <v>759</v>
      </c>
      <c r="D480" s="20">
        <v>200</v>
      </c>
      <c r="E480" s="10">
        <f t="shared" si="95"/>
        <v>110.00000000000001</v>
      </c>
      <c r="F480" s="10">
        <f t="shared" si="96"/>
        <v>87.16323296354993</v>
      </c>
      <c r="G480" s="10">
        <f t="shared" si="97"/>
        <v>22.836767036450084</v>
      </c>
      <c r="H480" s="10">
        <f t="shared" si="98"/>
        <v>89.99999999999999</v>
      </c>
      <c r="I480" s="89">
        <v>270</v>
      </c>
    </row>
    <row r="481" spans="2:9" ht="12.75">
      <c r="B481" s="42">
        <f t="shared" si="99"/>
        <v>11</v>
      </c>
      <c r="C481" s="12" t="s">
        <v>340</v>
      </c>
      <c r="D481" s="20">
        <v>72</v>
      </c>
      <c r="E481" s="10">
        <f t="shared" si="95"/>
        <v>39.6</v>
      </c>
      <c r="F481" s="10">
        <f t="shared" si="96"/>
        <v>31.37876386687797</v>
      </c>
      <c r="G481" s="10">
        <f t="shared" si="97"/>
        <v>8.22123613312203</v>
      </c>
      <c r="H481" s="10">
        <f t="shared" si="98"/>
        <v>32.4</v>
      </c>
      <c r="I481" s="89">
        <v>97</v>
      </c>
    </row>
    <row r="482" spans="2:9" ht="38.25">
      <c r="B482" s="42"/>
      <c r="C482" s="11" t="s">
        <v>645</v>
      </c>
      <c r="D482" s="20"/>
      <c r="E482" s="10"/>
      <c r="F482" s="10"/>
      <c r="G482" s="10"/>
      <c r="H482" s="10"/>
      <c r="I482" s="89"/>
    </row>
    <row r="483" spans="2:9" ht="12.75">
      <c r="B483" s="32">
        <v>1</v>
      </c>
      <c r="C483" s="23" t="s">
        <v>496</v>
      </c>
      <c r="D483" s="20"/>
      <c r="E483" s="10"/>
      <c r="F483" s="10"/>
      <c r="G483" s="10"/>
      <c r="H483" s="10"/>
      <c r="I483" s="89"/>
    </row>
    <row r="484" spans="2:9" ht="12.75">
      <c r="B484" s="33" t="s">
        <v>497</v>
      </c>
      <c r="C484" s="24" t="s">
        <v>498</v>
      </c>
      <c r="D484" s="27">
        <v>227</v>
      </c>
      <c r="E484" s="10">
        <f>D484*55%</f>
        <v>124.85000000000001</v>
      </c>
      <c r="F484" s="10">
        <f>E484/1.262</f>
        <v>98.93026941362916</v>
      </c>
      <c r="G484" s="10">
        <f>E484-F484</f>
        <v>25.919730586370846</v>
      </c>
      <c r="H484" s="10">
        <f>D484-E484</f>
        <v>102.14999999999999</v>
      </c>
      <c r="I484" s="89">
        <v>296</v>
      </c>
    </row>
    <row r="485" spans="2:9" ht="12.75">
      <c r="B485" s="33" t="s">
        <v>499</v>
      </c>
      <c r="C485" s="24" t="s">
        <v>500</v>
      </c>
      <c r="D485" s="27">
        <v>227</v>
      </c>
      <c r="E485" s="10">
        <f>D485*55%</f>
        <v>124.85000000000001</v>
      </c>
      <c r="F485" s="10">
        <f>E485/1.262</f>
        <v>98.93026941362916</v>
      </c>
      <c r="G485" s="10">
        <f>E485-F485</f>
        <v>25.919730586370846</v>
      </c>
      <c r="H485" s="10">
        <f>D485-E485</f>
        <v>102.14999999999999</v>
      </c>
      <c r="I485" s="89">
        <v>296</v>
      </c>
    </row>
    <row r="486" spans="2:9" ht="12.75">
      <c r="B486" s="33" t="s">
        <v>501</v>
      </c>
      <c r="C486" s="24" t="s">
        <v>502</v>
      </c>
      <c r="D486" s="27">
        <v>227</v>
      </c>
      <c r="E486" s="10">
        <f>D486*55%</f>
        <v>124.85000000000001</v>
      </c>
      <c r="F486" s="10">
        <f>E486/1.262</f>
        <v>98.93026941362916</v>
      </c>
      <c r="G486" s="10">
        <f>E486-F486</f>
        <v>25.919730586370846</v>
      </c>
      <c r="H486" s="10">
        <f>D486-E486</f>
        <v>102.14999999999999</v>
      </c>
      <c r="I486" s="89">
        <v>296</v>
      </c>
    </row>
    <row r="487" spans="2:9" ht="12.75">
      <c r="B487" s="33" t="s">
        <v>503</v>
      </c>
      <c r="C487" s="24" t="s">
        <v>504</v>
      </c>
      <c r="D487" s="27">
        <v>227</v>
      </c>
      <c r="E487" s="10">
        <f>D487*55%</f>
        <v>124.85000000000001</v>
      </c>
      <c r="F487" s="10">
        <f>E487/1.262</f>
        <v>98.93026941362916</v>
      </c>
      <c r="G487" s="10">
        <f>E487-F487</f>
        <v>25.919730586370846</v>
      </c>
      <c r="H487" s="10">
        <f>D487-E487</f>
        <v>102.14999999999999</v>
      </c>
      <c r="I487" s="89">
        <v>296</v>
      </c>
    </row>
    <row r="488" spans="2:9" ht="12.75">
      <c r="B488" s="32">
        <v>2</v>
      </c>
      <c r="C488" s="23" t="s">
        <v>505</v>
      </c>
      <c r="D488" s="27"/>
      <c r="E488" s="10"/>
      <c r="F488" s="10"/>
      <c r="G488" s="10"/>
      <c r="H488" s="10"/>
      <c r="I488" s="89"/>
    </row>
    <row r="489" spans="2:9" ht="12.75">
      <c r="B489" s="33" t="s">
        <v>506</v>
      </c>
      <c r="C489" s="24" t="s">
        <v>507</v>
      </c>
      <c r="D489" s="27">
        <v>229.76</v>
      </c>
      <c r="E489" s="10">
        <f>D489*55%</f>
        <v>126.36800000000001</v>
      </c>
      <c r="F489" s="10">
        <f>E489/1.262</f>
        <v>100.13312202852616</v>
      </c>
      <c r="G489" s="10">
        <f>E489-F489</f>
        <v>26.23487797147385</v>
      </c>
      <c r="H489" s="10">
        <f>D489-E489</f>
        <v>103.39199999999998</v>
      </c>
      <c r="I489" s="89">
        <v>299</v>
      </c>
    </row>
    <row r="490" spans="2:9" ht="12.75">
      <c r="B490" s="33" t="s">
        <v>508</v>
      </c>
      <c r="C490" s="24" t="s">
        <v>509</v>
      </c>
      <c r="D490" s="27">
        <v>229.76</v>
      </c>
      <c r="E490" s="10">
        <f>D490*55%</f>
        <v>126.36800000000001</v>
      </c>
      <c r="F490" s="10">
        <f>E490/1.262</f>
        <v>100.13312202852616</v>
      </c>
      <c r="G490" s="10">
        <f>E490-F490</f>
        <v>26.23487797147385</v>
      </c>
      <c r="H490" s="10">
        <f>D490-E490</f>
        <v>103.39199999999998</v>
      </c>
      <c r="I490" s="89">
        <v>299</v>
      </c>
    </row>
    <row r="491" spans="2:9" ht="12.75">
      <c r="B491" s="33" t="s">
        <v>510</v>
      </c>
      <c r="C491" s="24" t="s">
        <v>511</v>
      </c>
      <c r="D491" s="27">
        <v>229.76</v>
      </c>
      <c r="E491" s="10">
        <f>D491*55%</f>
        <v>126.36800000000001</v>
      </c>
      <c r="F491" s="10">
        <f>E491/1.262</f>
        <v>100.13312202852616</v>
      </c>
      <c r="G491" s="10">
        <f>E491-F491</f>
        <v>26.23487797147385</v>
      </c>
      <c r="H491" s="10">
        <f>D491-E491</f>
        <v>103.39199999999998</v>
      </c>
      <c r="I491" s="89">
        <v>299</v>
      </c>
    </row>
    <row r="492" spans="2:9" ht="12.75">
      <c r="B492" s="32">
        <v>3</v>
      </c>
      <c r="C492" s="23" t="s">
        <v>512</v>
      </c>
      <c r="D492" s="27"/>
      <c r="E492" s="10"/>
      <c r="F492" s="10"/>
      <c r="G492" s="10"/>
      <c r="H492" s="10"/>
      <c r="I492" s="89"/>
    </row>
    <row r="493" spans="2:9" ht="12.75">
      <c r="B493" s="33" t="s">
        <v>513</v>
      </c>
      <c r="C493" s="24" t="s">
        <v>514</v>
      </c>
      <c r="D493" s="27">
        <v>227.16</v>
      </c>
      <c r="E493" s="10">
        <f>D493*55%</f>
        <v>124.938</v>
      </c>
      <c r="F493" s="10">
        <f>E493/1.262</f>
        <v>99</v>
      </c>
      <c r="G493" s="10">
        <f>E493-F493</f>
        <v>25.938000000000002</v>
      </c>
      <c r="H493" s="10">
        <f>D493-E493</f>
        <v>102.222</v>
      </c>
      <c r="I493" s="89">
        <v>296</v>
      </c>
    </row>
    <row r="494" spans="2:9" ht="12.75">
      <c r="B494" s="33" t="s">
        <v>515</v>
      </c>
      <c r="C494" s="24" t="s">
        <v>516</v>
      </c>
      <c r="D494" s="27">
        <v>227.16</v>
      </c>
      <c r="E494" s="10">
        <f>D494*55%</f>
        <v>124.938</v>
      </c>
      <c r="F494" s="10">
        <f>E494/1.262</f>
        <v>99</v>
      </c>
      <c r="G494" s="10">
        <f>E494-F494</f>
        <v>25.938000000000002</v>
      </c>
      <c r="H494" s="10">
        <f>D494-E494</f>
        <v>102.222</v>
      </c>
      <c r="I494" s="89">
        <v>296</v>
      </c>
    </row>
    <row r="495" spans="2:9" ht="12.75">
      <c r="B495" s="33" t="s">
        <v>517</v>
      </c>
      <c r="C495" s="24" t="s">
        <v>518</v>
      </c>
      <c r="D495" s="27">
        <v>227.16</v>
      </c>
      <c r="E495" s="10">
        <f>D495*55%</f>
        <v>124.938</v>
      </c>
      <c r="F495" s="10">
        <f>E495/1.262</f>
        <v>99</v>
      </c>
      <c r="G495" s="10">
        <f>E495-F495</f>
        <v>25.938000000000002</v>
      </c>
      <c r="H495" s="10">
        <f>D495-E495</f>
        <v>102.222</v>
      </c>
      <c r="I495" s="89">
        <v>296</v>
      </c>
    </row>
    <row r="496" spans="2:9" ht="12.75">
      <c r="B496" s="32">
        <v>4</v>
      </c>
      <c r="C496" s="23" t="s">
        <v>519</v>
      </c>
      <c r="D496" s="27"/>
      <c r="E496" s="10"/>
      <c r="F496" s="10"/>
      <c r="G496" s="10"/>
      <c r="H496" s="10"/>
      <c r="I496" s="89"/>
    </row>
    <row r="497" spans="2:9" ht="12.75">
      <c r="B497" s="33" t="s">
        <v>520</v>
      </c>
      <c r="C497" s="24" t="s">
        <v>521</v>
      </c>
      <c r="D497" s="27">
        <v>227.16</v>
      </c>
      <c r="E497" s="10">
        <f>D497*55%</f>
        <v>124.938</v>
      </c>
      <c r="F497" s="10">
        <f>E497/1.262</f>
        <v>99</v>
      </c>
      <c r="G497" s="10">
        <f>E497-F497</f>
        <v>25.938000000000002</v>
      </c>
      <c r="H497" s="10">
        <f>D497-E497</f>
        <v>102.222</v>
      </c>
      <c r="I497" s="89">
        <v>296</v>
      </c>
    </row>
    <row r="498" spans="2:9" ht="12.75">
      <c r="B498" s="33" t="s">
        <v>522</v>
      </c>
      <c r="C498" s="24" t="s">
        <v>523</v>
      </c>
      <c r="D498" s="27">
        <v>227.16</v>
      </c>
      <c r="E498" s="10">
        <f>D498*55%</f>
        <v>124.938</v>
      </c>
      <c r="F498" s="10">
        <f>E498/1.262</f>
        <v>99</v>
      </c>
      <c r="G498" s="10">
        <f>E498-F498</f>
        <v>25.938000000000002</v>
      </c>
      <c r="H498" s="10">
        <f>D498-E498</f>
        <v>102.222</v>
      </c>
      <c r="I498" s="89">
        <v>296</v>
      </c>
    </row>
    <row r="499" spans="2:9" ht="12.75">
      <c r="B499" s="33" t="s">
        <v>524</v>
      </c>
      <c r="C499" s="24" t="s">
        <v>525</v>
      </c>
      <c r="D499" s="27">
        <v>227.16</v>
      </c>
      <c r="E499" s="10">
        <f>D499*55%</f>
        <v>124.938</v>
      </c>
      <c r="F499" s="10">
        <f>E499/1.262</f>
        <v>99</v>
      </c>
      <c r="G499" s="10">
        <f>E499-F499</f>
        <v>25.938000000000002</v>
      </c>
      <c r="H499" s="10">
        <f>D499-E499</f>
        <v>102.222</v>
      </c>
      <c r="I499" s="89">
        <v>296</v>
      </c>
    </row>
    <row r="500" spans="2:9" ht="12.75">
      <c r="B500" s="32">
        <v>5</v>
      </c>
      <c r="C500" s="23" t="s">
        <v>646</v>
      </c>
      <c r="D500" s="27"/>
      <c r="E500" s="10"/>
      <c r="F500" s="10"/>
      <c r="G500" s="10"/>
      <c r="H500" s="10"/>
      <c r="I500" s="89"/>
    </row>
    <row r="501" spans="2:9" ht="25.5">
      <c r="B501" s="33" t="s">
        <v>526</v>
      </c>
      <c r="C501" s="24" t="s">
        <v>647</v>
      </c>
      <c r="D501" s="27">
        <v>227</v>
      </c>
      <c r="E501" s="10">
        <f>D501*55%</f>
        <v>124.85000000000001</v>
      </c>
      <c r="F501" s="10">
        <f>E501/1.262</f>
        <v>98.93026941362916</v>
      </c>
      <c r="G501" s="10">
        <f>E501-F501</f>
        <v>25.919730586370846</v>
      </c>
      <c r="H501" s="10">
        <f>D501-E501</f>
        <v>102.14999999999999</v>
      </c>
      <c r="I501" s="89">
        <v>296</v>
      </c>
    </row>
    <row r="502" spans="2:9" ht="25.5">
      <c r="B502" s="33" t="s">
        <v>527</v>
      </c>
      <c r="C502" s="24" t="s">
        <v>648</v>
      </c>
      <c r="D502" s="27">
        <v>227</v>
      </c>
      <c r="E502" s="10">
        <f>D502*55%</f>
        <v>124.85000000000001</v>
      </c>
      <c r="F502" s="10">
        <f>E502/1.262</f>
        <v>98.93026941362916</v>
      </c>
      <c r="G502" s="10">
        <f>E502-F502</f>
        <v>25.919730586370846</v>
      </c>
      <c r="H502" s="10">
        <f>D502-E502</f>
        <v>102.14999999999999</v>
      </c>
      <c r="I502" s="89">
        <v>296</v>
      </c>
    </row>
    <row r="503" spans="2:9" ht="25.5">
      <c r="B503" s="33" t="s">
        <v>528</v>
      </c>
      <c r="C503" s="24" t="s">
        <v>649</v>
      </c>
      <c r="D503" s="27">
        <v>227</v>
      </c>
      <c r="E503" s="10">
        <f>D503*55%</f>
        <v>124.85000000000001</v>
      </c>
      <c r="F503" s="10">
        <f>E503/1.262</f>
        <v>98.93026941362916</v>
      </c>
      <c r="G503" s="10">
        <f>E503-F503</f>
        <v>25.919730586370846</v>
      </c>
      <c r="H503" s="10">
        <f>D503-E503</f>
        <v>102.14999999999999</v>
      </c>
      <c r="I503" s="89">
        <v>296</v>
      </c>
    </row>
    <row r="504" spans="2:9" ht="25.5">
      <c r="B504" s="33" t="s">
        <v>529</v>
      </c>
      <c r="C504" s="24" t="s">
        <v>650</v>
      </c>
      <c r="D504" s="27">
        <v>227</v>
      </c>
      <c r="E504" s="10">
        <f>D504*55%</f>
        <v>124.85000000000001</v>
      </c>
      <c r="F504" s="10">
        <f>E504/1.262</f>
        <v>98.93026941362916</v>
      </c>
      <c r="G504" s="10">
        <f>E504-F504</f>
        <v>25.919730586370846</v>
      </c>
      <c r="H504" s="10">
        <f>D504-E504</f>
        <v>102.14999999999999</v>
      </c>
      <c r="I504" s="89">
        <v>296</v>
      </c>
    </row>
    <row r="505" spans="2:9" ht="12.75">
      <c r="B505" s="33" t="s">
        <v>530</v>
      </c>
      <c r="C505" s="24" t="s">
        <v>651</v>
      </c>
      <c r="D505" s="27">
        <v>227</v>
      </c>
      <c r="E505" s="10">
        <f>D505*55%</f>
        <v>124.85000000000001</v>
      </c>
      <c r="F505" s="10">
        <f>E505/1.262</f>
        <v>98.93026941362916</v>
      </c>
      <c r="G505" s="10">
        <f>E505-F505</f>
        <v>25.919730586370846</v>
      </c>
      <c r="H505" s="10">
        <f>D505-E505</f>
        <v>102.14999999999999</v>
      </c>
      <c r="I505" s="89">
        <v>296</v>
      </c>
    </row>
    <row r="506" spans="2:9" ht="12.75">
      <c r="B506" s="32">
        <v>6</v>
      </c>
      <c r="C506" s="23" t="s">
        <v>531</v>
      </c>
      <c r="D506" s="27"/>
      <c r="E506" s="10"/>
      <c r="F506" s="10"/>
      <c r="G506" s="10"/>
      <c r="H506" s="10"/>
      <c r="I506" s="89"/>
    </row>
    <row r="507" spans="2:9" ht="12.75">
      <c r="B507" s="33" t="s">
        <v>532</v>
      </c>
      <c r="C507" s="24" t="s">
        <v>533</v>
      </c>
      <c r="D507" s="27">
        <v>217.98</v>
      </c>
      <c r="E507" s="10">
        <f>D507*55%</f>
        <v>119.88900000000001</v>
      </c>
      <c r="F507" s="10">
        <f>E507/1.262</f>
        <v>94.99920760697307</v>
      </c>
      <c r="G507" s="10">
        <f>E507-F507</f>
        <v>24.889792393026937</v>
      </c>
      <c r="H507" s="10">
        <f>D507-E507</f>
        <v>98.09099999999998</v>
      </c>
      <c r="I507" s="89">
        <v>284</v>
      </c>
    </row>
    <row r="508" spans="2:9" ht="12.75">
      <c r="B508" s="33" t="s">
        <v>534</v>
      </c>
      <c r="C508" s="24" t="s">
        <v>535</v>
      </c>
      <c r="D508" s="27">
        <v>217.98</v>
      </c>
      <c r="E508" s="10">
        <f>D508*55%</f>
        <v>119.88900000000001</v>
      </c>
      <c r="F508" s="10">
        <f>E508/1.262</f>
        <v>94.99920760697307</v>
      </c>
      <c r="G508" s="10">
        <f>E508-F508</f>
        <v>24.889792393026937</v>
      </c>
      <c r="H508" s="10">
        <f>D508-E508</f>
        <v>98.09099999999998</v>
      </c>
      <c r="I508" s="89">
        <v>284</v>
      </c>
    </row>
    <row r="509" spans="2:9" ht="12.75">
      <c r="B509" s="33" t="s">
        <v>536</v>
      </c>
      <c r="C509" s="24" t="s">
        <v>537</v>
      </c>
      <c r="D509" s="27">
        <v>217.98</v>
      </c>
      <c r="E509" s="10">
        <f>D509*55%</f>
        <v>119.88900000000001</v>
      </c>
      <c r="F509" s="10">
        <f>E509/1.262</f>
        <v>94.99920760697307</v>
      </c>
      <c r="G509" s="10">
        <f>E509-F509</f>
        <v>24.889792393026937</v>
      </c>
      <c r="H509" s="10">
        <f>D509-E509</f>
        <v>98.09099999999998</v>
      </c>
      <c r="I509" s="89">
        <v>284</v>
      </c>
    </row>
    <row r="510" spans="2:9" ht="12.75">
      <c r="B510" s="32">
        <v>7</v>
      </c>
      <c r="C510" s="23" t="s">
        <v>538</v>
      </c>
      <c r="D510" s="27"/>
      <c r="E510" s="10"/>
      <c r="F510" s="10"/>
      <c r="G510" s="10"/>
      <c r="H510" s="10"/>
      <c r="I510" s="89"/>
    </row>
    <row r="511" spans="2:9" ht="12.75">
      <c r="B511" s="33" t="s">
        <v>539</v>
      </c>
      <c r="C511" s="24" t="s">
        <v>540</v>
      </c>
      <c r="D511" s="27">
        <v>227</v>
      </c>
      <c r="E511" s="10">
        <f>D511*55%</f>
        <v>124.85000000000001</v>
      </c>
      <c r="F511" s="10">
        <f>E511/1.262</f>
        <v>98.93026941362916</v>
      </c>
      <c r="G511" s="10">
        <f>E511-F511</f>
        <v>25.919730586370846</v>
      </c>
      <c r="H511" s="10">
        <f>D511-E511</f>
        <v>102.14999999999999</v>
      </c>
      <c r="I511" s="89">
        <v>296</v>
      </c>
    </row>
    <row r="512" spans="2:9" ht="12.75">
      <c r="B512" s="33" t="s">
        <v>541</v>
      </c>
      <c r="C512" s="24" t="s">
        <v>542</v>
      </c>
      <c r="D512" s="27">
        <v>227</v>
      </c>
      <c r="E512" s="10">
        <f>D512*55%</f>
        <v>124.85000000000001</v>
      </c>
      <c r="F512" s="10">
        <f>E512/1.262</f>
        <v>98.93026941362916</v>
      </c>
      <c r="G512" s="10">
        <f>E512-F512</f>
        <v>25.919730586370846</v>
      </c>
      <c r="H512" s="10">
        <f>D512-E512</f>
        <v>102.14999999999999</v>
      </c>
      <c r="I512" s="89">
        <v>296</v>
      </c>
    </row>
    <row r="513" spans="2:9" ht="12.75">
      <c r="B513" s="33" t="s">
        <v>543</v>
      </c>
      <c r="C513" s="24" t="s">
        <v>544</v>
      </c>
      <c r="D513" s="27">
        <v>227</v>
      </c>
      <c r="E513" s="10">
        <f>D513*55%</f>
        <v>124.85000000000001</v>
      </c>
      <c r="F513" s="10">
        <f>E513/1.262</f>
        <v>98.93026941362916</v>
      </c>
      <c r="G513" s="10">
        <f>E513-F513</f>
        <v>25.919730586370846</v>
      </c>
      <c r="H513" s="10">
        <f>D513-E513</f>
        <v>102.14999999999999</v>
      </c>
      <c r="I513" s="89">
        <v>296</v>
      </c>
    </row>
    <row r="514" spans="2:9" ht="12.75">
      <c r="B514" s="32">
        <v>8</v>
      </c>
      <c r="C514" s="23" t="s">
        <v>545</v>
      </c>
      <c r="D514" s="27"/>
      <c r="E514" s="10"/>
      <c r="F514" s="10"/>
      <c r="G514" s="10"/>
      <c r="H514" s="10"/>
      <c r="I514" s="89"/>
    </row>
    <row r="515" spans="2:9" ht="12.75">
      <c r="B515" s="33" t="s">
        <v>546</v>
      </c>
      <c r="C515" s="24" t="s">
        <v>547</v>
      </c>
      <c r="D515" s="27">
        <v>227</v>
      </c>
      <c r="E515" s="10">
        <f>D515*55%</f>
        <v>124.85000000000001</v>
      </c>
      <c r="F515" s="10">
        <f>E515/1.262</f>
        <v>98.93026941362916</v>
      </c>
      <c r="G515" s="10">
        <f>E515-F515</f>
        <v>25.919730586370846</v>
      </c>
      <c r="H515" s="10">
        <f>D515-E515</f>
        <v>102.14999999999999</v>
      </c>
      <c r="I515" s="89">
        <v>296</v>
      </c>
    </row>
    <row r="516" spans="2:9" ht="12.75">
      <c r="B516" s="33" t="s">
        <v>548</v>
      </c>
      <c r="C516" s="24" t="s">
        <v>549</v>
      </c>
      <c r="D516" s="27">
        <v>227</v>
      </c>
      <c r="E516" s="10">
        <f>D516*55%</f>
        <v>124.85000000000001</v>
      </c>
      <c r="F516" s="10">
        <f>E516/1.262</f>
        <v>98.93026941362916</v>
      </c>
      <c r="G516" s="10">
        <f>E516-F516</f>
        <v>25.919730586370846</v>
      </c>
      <c r="H516" s="10">
        <f>D516-E516</f>
        <v>102.14999999999999</v>
      </c>
      <c r="I516" s="89">
        <v>296</v>
      </c>
    </row>
    <row r="517" spans="2:9" ht="12.75">
      <c r="B517" s="32">
        <v>9</v>
      </c>
      <c r="C517" s="23" t="s">
        <v>550</v>
      </c>
      <c r="D517" s="27"/>
      <c r="E517" s="10"/>
      <c r="F517" s="10"/>
      <c r="G517" s="10"/>
      <c r="H517" s="10"/>
      <c r="I517" s="89"/>
    </row>
    <row r="518" spans="2:9" ht="12.75">
      <c r="B518" s="33" t="s">
        <v>551</v>
      </c>
      <c r="C518" s="24" t="s">
        <v>552</v>
      </c>
      <c r="D518" s="27">
        <v>227</v>
      </c>
      <c r="E518" s="10">
        <f>D518*55%</f>
        <v>124.85000000000001</v>
      </c>
      <c r="F518" s="10">
        <f>E518/1.262</f>
        <v>98.93026941362916</v>
      </c>
      <c r="G518" s="10">
        <f>E518-F518</f>
        <v>25.919730586370846</v>
      </c>
      <c r="H518" s="10">
        <f>D518-E518</f>
        <v>102.14999999999999</v>
      </c>
      <c r="I518" s="89">
        <v>296</v>
      </c>
    </row>
    <row r="519" spans="2:9" ht="12.75">
      <c r="B519" s="33" t="s">
        <v>553</v>
      </c>
      <c r="C519" s="24" t="s">
        <v>554</v>
      </c>
      <c r="D519" s="27">
        <v>227</v>
      </c>
      <c r="E519" s="10">
        <f>D519*55%</f>
        <v>124.85000000000001</v>
      </c>
      <c r="F519" s="10">
        <f>E519/1.262</f>
        <v>98.93026941362916</v>
      </c>
      <c r="G519" s="10">
        <f>E519-F519</f>
        <v>25.919730586370846</v>
      </c>
      <c r="H519" s="10">
        <f>D519-E519</f>
        <v>102.14999999999999</v>
      </c>
      <c r="I519" s="89">
        <v>296</v>
      </c>
    </row>
    <row r="520" spans="2:9" ht="12.75">
      <c r="B520" s="32">
        <v>10</v>
      </c>
      <c r="C520" s="23" t="s">
        <v>555</v>
      </c>
      <c r="D520" s="27"/>
      <c r="E520" s="10"/>
      <c r="F520" s="10"/>
      <c r="G520" s="10"/>
      <c r="H520" s="10"/>
      <c r="I520" s="89"/>
    </row>
    <row r="521" spans="2:9" ht="12.75">
      <c r="B521" s="33" t="s">
        <v>556</v>
      </c>
      <c r="C521" s="24" t="s">
        <v>557</v>
      </c>
      <c r="D521" s="27">
        <v>227</v>
      </c>
      <c r="E521" s="10">
        <f>D521*55%</f>
        <v>124.85000000000001</v>
      </c>
      <c r="F521" s="10">
        <f>E521/1.262</f>
        <v>98.93026941362916</v>
      </c>
      <c r="G521" s="10">
        <f>E521-F521</f>
        <v>25.919730586370846</v>
      </c>
      <c r="H521" s="10">
        <f>D521-E521</f>
        <v>102.14999999999999</v>
      </c>
      <c r="I521" s="89">
        <v>296</v>
      </c>
    </row>
    <row r="522" spans="2:9" ht="12.75">
      <c r="B522" s="33" t="s">
        <v>558</v>
      </c>
      <c r="C522" s="24" t="s">
        <v>559</v>
      </c>
      <c r="D522" s="27">
        <v>227</v>
      </c>
      <c r="E522" s="10">
        <f>D522*55%</f>
        <v>124.85000000000001</v>
      </c>
      <c r="F522" s="10">
        <f>E522/1.262</f>
        <v>98.93026941362916</v>
      </c>
      <c r="G522" s="10">
        <f>E522-F522</f>
        <v>25.919730586370846</v>
      </c>
      <c r="H522" s="10">
        <f>D522-E522</f>
        <v>102.14999999999999</v>
      </c>
      <c r="I522" s="89">
        <v>296</v>
      </c>
    </row>
    <row r="523" spans="2:9" ht="12.75">
      <c r="B523" s="32">
        <v>11</v>
      </c>
      <c r="C523" s="23" t="s">
        <v>560</v>
      </c>
      <c r="D523" s="27"/>
      <c r="E523" s="10"/>
      <c r="F523" s="10"/>
      <c r="G523" s="10"/>
      <c r="H523" s="10"/>
      <c r="I523" s="89"/>
    </row>
    <row r="524" spans="2:9" ht="12.75">
      <c r="B524" s="33" t="s">
        <v>561</v>
      </c>
      <c r="C524" s="24" t="s">
        <v>562</v>
      </c>
      <c r="D524" s="27">
        <v>225.94</v>
      </c>
      <c r="E524" s="10">
        <f>D524*55%</f>
        <v>124.26700000000001</v>
      </c>
      <c r="F524" s="10">
        <f>E524/1.262</f>
        <v>98.46830427892235</v>
      </c>
      <c r="G524" s="10">
        <f>E524-F524</f>
        <v>25.798695721077664</v>
      </c>
      <c r="H524" s="10">
        <f>D524-E524</f>
        <v>101.67299999999999</v>
      </c>
      <c r="I524" s="89">
        <v>294</v>
      </c>
    </row>
    <row r="525" spans="2:9" ht="12.75">
      <c r="B525" s="33" t="s">
        <v>563</v>
      </c>
      <c r="C525" s="24" t="s">
        <v>564</v>
      </c>
      <c r="D525" s="27">
        <v>225.94</v>
      </c>
      <c r="E525" s="10">
        <f>D525*55%</f>
        <v>124.26700000000001</v>
      </c>
      <c r="F525" s="10">
        <f>E525/1.262</f>
        <v>98.46830427892235</v>
      </c>
      <c r="G525" s="10">
        <f>E525-F525</f>
        <v>25.798695721077664</v>
      </c>
      <c r="H525" s="10">
        <f>D525-E525</f>
        <v>101.67299999999999</v>
      </c>
      <c r="I525" s="89">
        <v>294</v>
      </c>
    </row>
    <row r="526" spans="2:9" ht="12.75">
      <c r="B526" s="33" t="s">
        <v>565</v>
      </c>
      <c r="C526" s="24" t="s">
        <v>566</v>
      </c>
      <c r="D526" s="27">
        <v>225.94</v>
      </c>
      <c r="E526" s="10">
        <f>D526*55%</f>
        <v>124.26700000000001</v>
      </c>
      <c r="F526" s="10">
        <f>E526/1.262</f>
        <v>98.46830427892235</v>
      </c>
      <c r="G526" s="10">
        <f>E526-F526</f>
        <v>25.798695721077664</v>
      </c>
      <c r="H526" s="10">
        <f>D526-E526</f>
        <v>101.67299999999999</v>
      </c>
      <c r="I526" s="89">
        <v>294</v>
      </c>
    </row>
    <row r="527" spans="2:9" ht="12.75">
      <c r="B527" s="32">
        <v>12</v>
      </c>
      <c r="C527" s="23" t="s">
        <v>567</v>
      </c>
      <c r="D527" s="27"/>
      <c r="E527" s="10"/>
      <c r="F527" s="10"/>
      <c r="G527" s="10"/>
      <c r="H527" s="10"/>
      <c r="I527" s="89"/>
    </row>
    <row r="528" spans="2:9" ht="12.75">
      <c r="B528" s="33" t="s">
        <v>568</v>
      </c>
      <c r="C528" s="24" t="s">
        <v>569</v>
      </c>
      <c r="D528" s="27">
        <v>232.26</v>
      </c>
      <c r="E528" s="10">
        <f aca="true" t="shared" si="100" ref="E528:E533">D528*55%</f>
        <v>127.74300000000001</v>
      </c>
      <c r="F528" s="10">
        <f aca="true" t="shared" si="101" ref="F528:F533">E528/1.262</f>
        <v>101.22266244057053</v>
      </c>
      <c r="G528" s="10">
        <f aca="true" t="shared" si="102" ref="G528:G533">E528-F528</f>
        <v>26.52033755942948</v>
      </c>
      <c r="H528" s="10">
        <f aca="true" t="shared" si="103" ref="H528:H533">D528-E528</f>
        <v>104.51699999999998</v>
      </c>
      <c r="I528" s="89">
        <v>303</v>
      </c>
    </row>
    <row r="529" spans="2:9" ht="12.75">
      <c r="B529" s="33" t="s">
        <v>570</v>
      </c>
      <c r="C529" s="24" t="s">
        <v>571</v>
      </c>
      <c r="D529" s="27">
        <v>232.26</v>
      </c>
      <c r="E529" s="10">
        <f t="shared" si="100"/>
        <v>127.74300000000001</v>
      </c>
      <c r="F529" s="10">
        <f t="shared" si="101"/>
        <v>101.22266244057053</v>
      </c>
      <c r="G529" s="10">
        <f t="shared" si="102"/>
        <v>26.52033755942948</v>
      </c>
      <c r="H529" s="10">
        <f t="shared" si="103"/>
        <v>104.51699999999998</v>
      </c>
      <c r="I529" s="89">
        <v>303</v>
      </c>
    </row>
    <row r="530" spans="2:9" ht="12.75">
      <c r="B530" s="33" t="s">
        <v>572</v>
      </c>
      <c r="C530" s="24" t="s">
        <v>573</v>
      </c>
      <c r="D530" s="27">
        <v>232.26</v>
      </c>
      <c r="E530" s="10">
        <f t="shared" si="100"/>
        <v>127.74300000000001</v>
      </c>
      <c r="F530" s="10">
        <f t="shared" si="101"/>
        <v>101.22266244057053</v>
      </c>
      <c r="G530" s="10">
        <f t="shared" si="102"/>
        <v>26.52033755942948</v>
      </c>
      <c r="H530" s="10">
        <f t="shared" si="103"/>
        <v>104.51699999999998</v>
      </c>
      <c r="I530" s="89">
        <v>303</v>
      </c>
    </row>
    <row r="531" spans="2:9" ht="12.75">
      <c r="B531" s="33" t="s">
        <v>574</v>
      </c>
      <c r="C531" s="24" t="s">
        <v>575</v>
      </c>
      <c r="D531" s="27">
        <v>232.26</v>
      </c>
      <c r="E531" s="10">
        <f t="shared" si="100"/>
        <v>127.74300000000001</v>
      </c>
      <c r="F531" s="10">
        <f t="shared" si="101"/>
        <v>101.22266244057053</v>
      </c>
      <c r="G531" s="10">
        <f t="shared" si="102"/>
        <v>26.52033755942948</v>
      </c>
      <c r="H531" s="10">
        <f t="shared" si="103"/>
        <v>104.51699999999998</v>
      </c>
      <c r="I531" s="89">
        <v>303</v>
      </c>
    </row>
    <row r="532" spans="2:9" ht="12.75">
      <c r="B532" s="33" t="s">
        <v>576</v>
      </c>
      <c r="C532" s="24" t="s">
        <v>577</v>
      </c>
      <c r="D532" s="27">
        <v>232.26</v>
      </c>
      <c r="E532" s="10">
        <f t="shared" si="100"/>
        <v>127.74300000000001</v>
      </c>
      <c r="F532" s="10">
        <f t="shared" si="101"/>
        <v>101.22266244057053</v>
      </c>
      <c r="G532" s="10">
        <f t="shared" si="102"/>
        <v>26.52033755942948</v>
      </c>
      <c r="H532" s="10">
        <f t="shared" si="103"/>
        <v>104.51699999999998</v>
      </c>
      <c r="I532" s="89">
        <v>303</v>
      </c>
    </row>
    <row r="533" spans="2:9" ht="12.75">
      <c r="B533" s="33" t="s">
        <v>578</v>
      </c>
      <c r="C533" s="24" t="s">
        <v>579</v>
      </c>
      <c r="D533" s="27">
        <v>232.26</v>
      </c>
      <c r="E533" s="10">
        <f t="shared" si="100"/>
        <v>127.74300000000001</v>
      </c>
      <c r="F533" s="10">
        <f t="shared" si="101"/>
        <v>101.22266244057053</v>
      </c>
      <c r="G533" s="10">
        <f t="shared" si="102"/>
        <v>26.52033755942948</v>
      </c>
      <c r="H533" s="10">
        <f t="shared" si="103"/>
        <v>104.51699999999998</v>
      </c>
      <c r="I533" s="89">
        <v>303</v>
      </c>
    </row>
    <row r="534" spans="2:9" ht="12.75">
      <c r="B534" s="32">
        <v>13</v>
      </c>
      <c r="C534" s="23" t="s">
        <v>580</v>
      </c>
      <c r="D534" s="27"/>
      <c r="E534" s="10"/>
      <c r="F534" s="10"/>
      <c r="G534" s="10"/>
      <c r="H534" s="10"/>
      <c r="I534" s="89"/>
    </row>
    <row r="535" spans="2:9" ht="12.75">
      <c r="B535" s="33" t="s">
        <v>581</v>
      </c>
      <c r="C535" s="24" t="s">
        <v>582</v>
      </c>
      <c r="D535" s="27">
        <v>232.26</v>
      </c>
      <c r="E535" s="10">
        <f>D535*55%</f>
        <v>127.74300000000001</v>
      </c>
      <c r="F535" s="10">
        <f>E535/1.262</f>
        <v>101.22266244057053</v>
      </c>
      <c r="G535" s="10">
        <f>E535-F535</f>
        <v>26.52033755942948</v>
      </c>
      <c r="H535" s="10">
        <f>D535-E535</f>
        <v>104.51699999999998</v>
      </c>
      <c r="I535" s="89">
        <v>303</v>
      </c>
    </row>
    <row r="536" spans="2:9" ht="12.75">
      <c r="B536" s="33" t="s">
        <v>583</v>
      </c>
      <c r="C536" s="24" t="s">
        <v>584</v>
      </c>
      <c r="D536" s="27">
        <v>232.26</v>
      </c>
      <c r="E536" s="10">
        <f>D536*55%</f>
        <v>127.74300000000001</v>
      </c>
      <c r="F536" s="10">
        <f>E536/1.262</f>
        <v>101.22266244057053</v>
      </c>
      <c r="G536" s="10">
        <f>E536-F536</f>
        <v>26.52033755942948</v>
      </c>
      <c r="H536" s="10">
        <f>D536-E536</f>
        <v>104.51699999999998</v>
      </c>
      <c r="I536" s="89">
        <v>303</v>
      </c>
    </row>
    <row r="537" spans="2:9" ht="12.75">
      <c r="B537" s="32">
        <v>14</v>
      </c>
      <c r="C537" s="23" t="s">
        <v>585</v>
      </c>
      <c r="D537" s="27"/>
      <c r="E537" s="10"/>
      <c r="F537" s="10"/>
      <c r="G537" s="10"/>
      <c r="H537" s="10"/>
      <c r="I537" s="89"/>
    </row>
    <row r="538" spans="2:9" ht="12.75">
      <c r="B538" s="33" t="s">
        <v>586</v>
      </c>
      <c r="C538" s="24" t="s">
        <v>587</v>
      </c>
      <c r="D538" s="27">
        <v>235</v>
      </c>
      <c r="E538" s="10">
        <f aca="true" t="shared" si="104" ref="E538:E561">D538*55%</f>
        <v>129.25</v>
      </c>
      <c r="F538" s="10">
        <f aca="true" t="shared" si="105" ref="F538:F561">E538/1.262</f>
        <v>102.41679873217116</v>
      </c>
      <c r="G538" s="10">
        <f aca="true" t="shared" si="106" ref="G538:G561">E538-F538</f>
        <v>26.83320126782884</v>
      </c>
      <c r="H538" s="10">
        <f aca="true" t="shared" si="107" ref="H538:H561">D538-E538</f>
        <v>105.75</v>
      </c>
      <c r="I538" s="89">
        <v>306</v>
      </c>
    </row>
    <row r="539" spans="2:9" ht="12.75">
      <c r="B539" s="33" t="s">
        <v>588</v>
      </c>
      <c r="C539" s="24" t="s">
        <v>589</v>
      </c>
      <c r="D539" s="27">
        <v>235</v>
      </c>
      <c r="E539" s="10">
        <f t="shared" si="104"/>
        <v>129.25</v>
      </c>
      <c r="F539" s="10">
        <f t="shared" si="105"/>
        <v>102.41679873217116</v>
      </c>
      <c r="G539" s="10">
        <f t="shared" si="106"/>
        <v>26.83320126782884</v>
      </c>
      <c r="H539" s="10">
        <f t="shared" si="107"/>
        <v>105.75</v>
      </c>
      <c r="I539" s="89">
        <v>306</v>
      </c>
    </row>
    <row r="540" spans="2:9" ht="12.75">
      <c r="B540" s="33" t="s">
        <v>590</v>
      </c>
      <c r="C540" s="24" t="s">
        <v>591</v>
      </c>
      <c r="D540" s="27">
        <v>235</v>
      </c>
      <c r="E540" s="10">
        <f t="shared" si="104"/>
        <v>129.25</v>
      </c>
      <c r="F540" s="10">
        <f t="shared" si="105"/>
        <v>102.41679873217116</v>
      </c>
      <c r="G540" s="10">
        <f t="shared" si="106"/>
        <v>26.83320126782884</v>
      </c>
      <c r="H540" s="10">
        <f t="shared" si="107"/>
        <v>105.75</v>
      </c>
      <c r="I540" s="89">
        <v>306</v>
      </c>
    </row>
    <row r="541" spans="2:9" ht="12.75">
      <c r="B541" s="33" t="s">
        <v>592</v>
      </c>
      <c r="C541" s="24" t="s">
        <v>593</v>
      </c>
      <c r="D541" s="27">
        <v>235</v>
      </c>
      <c r="E541" s="10">
        <f t="shared" si="104"/>
        <v>129.25</v>
      </c>
      <c r="F541" s="10">
        <f t="shared" si="105"/>
        <v>102.41679873217116</v>
      </c>
      <c r="G541" s="10">
        <f t="shared" si="106"/>
        <v>26.83320126782884</v>
      </c>
      <c r="H541" s="10">
        <f t="shared" si="107"/>
        <v>105.75</v>
      </c>
      <c r="I541" s="89">
        <v>306</v>
      </c>
    </row>
    <row r="542" spans="2:9" ht="12.75">
      <c r="B542" s="33" t="s">
        <v>594</v>
      </c>
      <c r="C542" s="24" t="s">
        <v>595</v>
      </c>
      <c r="D542" s="27">
        <v>235</v>
      </c>
      <c r="E542" s="10">
        <f t="shared" si="104"/>
        <v>129.25</v>
      </c>
      <c r="F542" s="10">
        <f t="shared" si="105"/>
        <v>102.41679873217116</v>
      </c>
      <c r="G542" s="10">
        <f t="shared" si="106"/>
        <v>26.83320126782884</v>
      </c>
      <c r="H542" s="10">
        <f t="shared" si="107"/>
        <v>105.75</v>
      </c>
      <c r="I542" s="89">
        <v>306</v>
      </c>
    </row>
    <row r="543" spans="2:9" ht="12.75">
      <c r="B543" s="33" t="s">
        <v>596</v>
      </c>
      <c r="C543" s="24" t="s">
        <v>597</v>
      </c>
      <c r="D543" s="27">
        <v>235</v>
      </c>
      <c r="E543" s="10">
        <f t="shared" si="104"/>
        <v>129.25</v>
      </c>
      <c r="F543" s="10">
        <f t="shared" si="105"/>
        <v>102.41679873217116</v>
      </c>
      <c r="G543" s="10">
        <f t="shared" si="106"/>
        <v>26.83320126782884</v>
      </c>
      <c r="H543" s="10">
        <f t="shared" si="107"/>
        <v>105.75</v>
      </c>
      <c r="I543" s="89">
        <v>306</v>
      </c>
    </row>
    <row r="544" spans="2:9" ht="12.75">
      <c r="B544" s="33" t="s">
        <v>598</v>
      </c>
      <c r="C544" s="24" t="s">
        <v>599</v>
      </c>
      <c r="D544" s="27">
        <v>235</v>
      </c>
      <c r="E544" s="10">
        <f t="shared" si="104"/>
        <v>129.25</v>
      </c>
      <c r="F544" s="10">
        <f t="shared" si="105"/>
        <v>102.41679873217116</v>
      </c>
      <c r="G544" s="10">
        <f t="shared" si="106"/>
        <v>26.83320126782884</v>
      </c>
      <c r="H544" s="10">
        <f t="shared" si="107"/>
        <v>105.75</v>
      </c>
      <c r="I544" s="89">
        <v>306</v>
      </c>
    </row>
    <row r="545" spans="2:9" ht="12.75">
      <c r="B545" s="33" t="s">
        <v>600</v>
      </c>
      <c r="C545" s="24" t="s">
        <v>601</v>
      </c>
      <c r="D545" s="27">
        <v>235</v>
      </c>
      <c r="E545" s="10">
        <f t="shared" si="104"/>
        <v>129.25</v>
      </c>
      <c r="F545" s="10">
        <f t="shared" si="105"/>
        <v>102.41679873217116</v>
      </c>
      <c r="G545" s="10">
        <f t="shared" si="106"/>
        <v>26.83320126782884</v>
      </c>
      <c r="H545" s="10">
        <f t="shared" si="107"/>
        <v>105.75</v>
      </c>
      <c r="I545" s="89">
        <v>306</v>
      </c>
    </row>
    <row r="546" spans="2:9" ht="12.75">
      <c r="B546" s="33" t="s">
        <v>602</v>
      </c>
      <c r="C546" s="24" t="s">
        <v>603</v>
      </c>
      <c r="D546" s="27">
        <v>235</v>
      </c>
      <c r="E546" s="10">
        <f t="shared" si="104"/>
        <v>129.25</v>
      </c>
      <c r="F546" s="10">
        <f t="shared" si="105"/>
        <v>102.41679873217116</v>
      </c>
      <c r="G546" s="10">
        <f t="shared" si="106"/>
        <v>26.83320126782884</v>
      </c>
      <c r="H546" s="10">
        <f t="shared" si="107"/>
        <v>105.75</v>
      </c>
      <c r="I546" s="89">
        <v>306</v>
      </c>
    </row>
    <row r="547" spans="2:9" ht="12.75">
      <c r="B547" s="33" t="s">
        <v>604</v>
      </c>
      <c r="C547" s="24" t="s">
        <v>605</v>
      </c>
      <c r="D547" s="27">
        <v>235</v>
      </c>
      <c r="E547" s="10">
        <f t="shared" si="104"/>
        <v>129.25</v>
      </c>
      <c r="F547" s="10">
        <f t="shared" si="105"/>
        <v>102.41679873217116</v>
      </c>
      <c r="G547" s="10">
        <f t="shared" si="106"/>
        <v>26.83320126782884</v>
      </c>
      <c r="H547" s="10">
        <f t="shared" si="107"/>
        <v>105.75</v>
      </c>
      <c r="I547" s="89">
        <v>306</v>
      </c>
    </row>
    <row r="548" spans="2:9" ht="12.75">
      <c r="B548" s="33" t="s">
        <v>606</v>
      </c>
      <c r="C548" s="24" t="s">
        <v>607</v>
      </c>
      <c r="D548" s="27">
        <v>235</v>
      </c>
      <c r="E548" s="10">
        <f t="shared" si="104"/>
        <v>129.25</v>
      </c>
      <c r="F548" s="10">
        <f t="shared" si="105"/>
        <v>102.41679873217116</v>
      </c>
      <c r="G548" s="10">
        <f t="shared" si="106"/>
        <v>26.83320126782884</v>
      </c>
      <c r="H548" s="10">
        <f t="shared" si="107"/>
        <v>105.75</v>
      </c>
      <c r="I548" s="89">
        <v>306</v>
      </c>
    </row>
    <row r="549" spans="2:9" ht="12.75">
      <c r="B549" s="33" t="s">
        <v>608</v>
      </c>
      <c r="C549" s="24" t="s">
        <v>609</v>
      </c>
      <c r="D549" s="27">
        <v>235</v>
      </c>
      <c r="E549" s="10">
        <f t="shared" si="104"/>
        <v>129.25</v>
      </c>
      <c r="F549" s="10">
        <f t="shared" si="105"/>
        <v>102.41679873217116</v>
      </c>
      <c r="G549" s="10">
        <f t="shared" si="106"/>
        <v>26.83320126782884</v>
      </c>
      <c r="H549" s="10">
        <f t="shared" si="107"/>
        <v>105.75</v>
      </c>
      <c r="I549" s="89">
        <v>306</v>
      </c>
    </row>
    <row r="550" spans="2:9" ht="12.75">
      <c r="B550" s="33" t="s">
        <v>610</v>
      </c>
      <c r="C550" s="24" t="s">
        <v>611</v>
      </c>
      <c r="D550" s="27">
        <v>235</v>
      </c>
      <c r="E550" s="10">
        <f t="shared" si="104"/>
        <v>129.25</v>
      </c>
      <c r="F550" s="10">
        <f t="shared" si="105"/>
        <v>102.41679873217116</v>
      </c>
      <c r="G550" s="10">
        <f t="shared" si="106"/>
        <v>26.83320126782884</v>
      </c>
      <c r="H550" s="10">
        <f t="shared" si="107"/>
        <v>105.75</v>
      </c>
      <c r="I550" s="89">
        <v>306</v>
      </c>
    </row>
    <row r="551" spans="2:9" ht="12.75">
      <c r="B551" s="33" t="s">
        <v>612</v>
      </c>
      <c r="C551" s="24" t="s">
        <v>613</v>
      </c>
      <c r="D551" s="27">
        <v>235</v>
      </c>
      <c r="E551" s="10">
        <f t="shared" si="104"/>
        <v>129.25</v>
      </c>
      <c r="F551" s="10">
        <f t="shared" si="105"/>
        <v>102.41679873217116</v>
      </c>
      <c r="G551" s="10">
        <f t="shared" si="106"/>
        <v>26.83320126782884</v>
      </c>
      <c r="H551" s="10">
        <f t="shared" si="107"/>
        <v>105.75</v>
      </c>
      <c r="I551" s="89">
        <v>306</v>
      </c>
    </row>
    <row r="552" spans="2:9" ht="12.75">
      <c r="B552" s="33" t="s">
        <v>614</v>
      </c>
      <c r="C552" s="24" t="s">
        <v>615</v>
      </c>
      <c r="D552" s="27">
        <v>235</v>
      </c>
      <c r="E552" s="10">
        <f t="shared" si="104"/>
        <v>129.25</v>
      </c>
      <c r="F552" s="10">
        <f t="shared" si="105"/>
        <v>102.41679873217116</v>
      </c>
      <c r="G552" s="10">
        <f t="shared" si="106"/>
        <v>26.83320126782884</v>
      </c>
      <c r="H552" s="10">
        <f t="shared" si="107"/>
        <v>105.75</v>
      </c>
      <c r="I552" s="89">
        <v>306</v>
      </c>
    </row>
    <row r="553" spans="2:9" ht="12.75">
      <c r="B553" s="33" t="s">
        <v>616</v>
      </c>
      <c r="C553" s="24" t="s">
        <v>617</v>
      </c>
      <c r="D553" s="27">
        <v>235</v>
      </c>
      <c r="E553" s="10">
        <f t="shared" si="104"/>
        <v>129.25</v>
      </c>
      <c r="F553" s="10">
        <f t="shared" si="105"/>
        <v>102.41679873217116</v>
      </c>
      <c r="G553" s="10">
        <f t="shared" si="106"/>
        <v>26.83320126782884</v>
      </c>
      <c r="H553" s="10">
        <f t="shared" si="107"/>
        <v>105.75</v>
      </c>
      <c r="I553" s="89">
        <v>306</v>
      </c>
    </row>
    <row r="554" spans="2:9" ht="12.75">
      <c r="B554" s="33" t="s">
        <v>618</v>
      </c>
      <c r="C554" s="24" t="s">
        <v>619</v>
      </c>
      <c r="D554" s="27">
        <v>235</v>
      </c>
      <c r="E554" s="10">
        <f t="shared" si="104"/>
        <v>129.25</v>
      </c>
      <c r="F554" s="10">
        <f t="shared" si="105"/>
        <v>102.41679873217116</v>
      </c>
      <c r="G554" s="10">
        <f t="shared" si="106"/>
        <v>26.83320126782884</v>
      </c>
      <c r="H554" s="10">
        <f t="shared" si="107"/>
        <v>105.75</v>
      </c>
      <c r="I554" s="89">
        <v>306</v>
      </c>
    </row>
    <row r="555" spans="2:9" ht="12.75">
      <c r="B555" s="33" t="s">
        <v>620</v>
      </c>
      <c r="C555" s="24" t="s">
        <v>621</v>
      </c>
      <c r="D555" s="27">
        <v>235</v>
      </c>
      <c r="E555" s="10">
        <f t="shared" si="104"/>
        <v>129.25</v>
      </c>
      <c r="F555" s="10">
        <f t="shared" si="105"/>
        <v>102.41679873217116</v>
      </c>
      <c r="G555" s="10">
        <f t="shared" si="106"/>
        <v>26.83320126782884</v>
      </c>
      <c r="H555" s="10">
        <f t="shared" si="107"/>
        <v>105.75</v>
      </c>
      <c r="I555" s="89">
        <v>306</v>
      </c>
    </row>
    <row r="556" spans="2:9" ht="12.75">
      <c r="B556" s="33" t="s">
        <v>622</v>
      </c>
      <c r="C556" s="24" t="s">
        <v>623</v>
      </c>
      <c r="D556" s="27">
        <v>235</v>
      </c>
      <c r="E556" s="10">
        <f t="shared" si="104"/>
        <v>129.25</v>
      </c>
      <c r="F556" s="10">
        <f t="shared" si="105"/>
        <v>102.41679873217116</v>
      </c>
      <c r="G556" s="10">
        <f t="shared" si="106"/>
        <v>26.83320126782884</v>
      </c>
      <c r="H556" s="10">
        <f t="shared" si="107"/>
        <v>105.75</v>
      </c>
      <c r="I556" s="89">
        <v>306</v>
      </c>
    </row>
    <row r="557" spans="2:9" ht="12.75">
      <c r="B557" s="33" t="s">
        <v>624</v>
      </c>
      <c r="C557" s="24" t="s">
        <v>625</v>
      </c>
      <c r="D557" s="27">
        <v>235</v>
      </c>
      <c r="E557" s="10">
        <f t="shared" si="104"/>
        <v>129.25</v>
      </c>
      <c r="F557" s="10">
        <f t="shared" si="105"/>
        <v>102.41679873217116</v>
      </c>
      <c r="G557" s="10">
        <f t="shared" si="106"/>
        <v>26.83320126782884</v>
      </c>
      <c r="H557" s="10">
        <f t="shared" si="107"/>
        <v>105.75</v>
      </c>
      <c r="I557" s="89">
        <v>306</v>
      </c>
    </row>
    <row r="558" spans="2:9" ht="12.75">
      <c r="B558" s="33" t="s">
        <v>626</v>
      </c>
      <c r="C558" s="24" t="s">
        <v>627</v>
      </c>
      <c r="D558" s="27">
        <v>235</v>
      </c>
      <c r="E558" s="10">
        <f t="shared" si="104"/>
        <v>129.25</v>
      </c>
      <c r="F558" s="10">
        <f t="shared" si="105"/>
        <v>102.41679873217116</v>
      </c>
      <c r="G558" s="10">
        <f t="shared" si="106"/>
        <v>26.83320126782884</v>
      </c>
      <c r="H558" s="10">
        <f t="shared" si="107"/>
        <v>105.75</v>
      </c>
      <c r="I558" s="89">
        <v>306</v>
      </c>
    </row>
    <row r="559" spans="2:9" ht="12.75">
      <c r="B559" s="33" t="s">
        <v>628</v>
      </c>
      <c r="C559" s="24" t="s">
        <v>629</v>
      </c>
      <c r="D559" s="27">
        <v>235</v>
      </c>
      <c r="E559" s="10">
        <f t="shared" si="104"/>
        <v>129.25</v>
      </c>
      <c r="F559" s="10">
        <f t="shared" si="105"/>
        <v>102.41679873217116</v>
      </c>
      <c r="G559" s="10">
        <f t="shared" si="106"/>
        <v>26.83320126782884</v>
      </c>
      <c r="H559" s="10">
        <f t="shared" si="107"/>
        <v>105.75</v>
      </c>
      <c r="I559" s="89">
        <v>306</v>
      </c>
    </row>
    <row r="560" spans="2:9" ht="12.75">
      <c r="B560" s="33" t="s">
        <v>630</v>
      </c>
      <c r="C560" s="24" t="s">
        <v>654</v>
      </c>
      <c r="D560" s="27">
        <v>235</v>
      </c>
      <c r="E560" s="10">
        <f t="shared" si="104"/>
        <v>129.25</v>
      </c>
      <c r="F560" s="10">
        <f t="shared" si="105"/>
        <v>102.41679873217116</v>
      </c>
      <c r="G560" s="10">
        <f t="shared" si="106"/>
        <v>26.83320126782884</v>
      </c>
      <c r="H560" s="10">
        <f t="shared" si="107"/>
        <v>105.75</v>
      </c>
      <c r="I560" s="89">
        <v>306</v>
      </c>
    </row>
    <row r="561" spans="2:9" ht="12.75">
      <c r="B561" s="33" t="s">
        <v>631</v>
      </c>
      <c r="C561" s="24" t="s">
        <v>632</v>
      </c>
      <c r="D561" s="27">
        <v>235</v>
      </c>
      <c r="E561" s="10">
        <f t="shared" si="104"/>
        <v>129.25</v>
      </c>
      <c r="F561" s="10">
        <f t="shared" si="105"/>
        <v>102.41679873217116</v>
      </c>
      <c r="G561" s="10">
        <f t="shared" si="106"/>
        <v>26.83320126782884</v>
      </c>
      <c r="H561" s="10">
        <f t="shared" si="107"/>
        <v>105.75</v>
      </c>
      <c r="I561" s="89">
        <v>306</v>
      </c>
    </row>
    <row r="562" spans="2:9" ht="12.75">
      <c r="B562" s="34"/>
      <c r="C562" s="25" t="s">
        <v>633</v>
      </c>
      <c r="D562" s="27"/>
      <c r="E562" s="10"/>
      <c r="F562" s="10"/>
      <c r="G562" s="10"/>
      <c r="H562" s="10"/>
      <c r="I562" s="89"/>
    </row>
    <row r="563" spans="2:9" ht="12.75">
      <c r="B563" s="35" t="s">
        <v>634</v>
      </c>
      <c r="C563" s="24" t="s">
        <v>652</v>
      </c>
      <c r="D563" s="27">
        <v>235</v>
      </c>
      <c r="E563" s="10">
        <f>D563*55%</f>
        <v>129.25</v>
      </c>
      <c r="F563" s="10">
        <f>E563/1.262</f>
        <v>102.41679873217116</v>
      </c>
      <c r="G563" s="10">
        <f>E563-F563</f>
        <v>26.83320126782884</v>
      </c>
      <c r="H563" s="10">
        <f>D563-E563</f>
        <v>105.75</v>
      </c>
      <c r="I563" s="89">
        <v>306</v>
      </c>
    </row>
    <row r="564" spans="2:9" ht="12.75">
      <c r="B564" s="35" t="s">
        <v>635</v>
      </c>
      <c r="C564" s="24" t="s">
        <v>653</v>
      </c>
      <c r="D564" s="27">
        <v>223.72</v>
      </c>
      <c r="E564" s="10">
        <f>D564*55%</f>
        <v>123.046</v>
      </c>
      <c r="F564" s="10">
        <f>E564/1.262</f>
        <v>97.50079239302694</v>
      </c>
      <c r="G564" s="10">
        <f>E564-F564</f>
        <v>25.545207606973065</v>
      </c>
      <c r="H564" s="10">
        <f>D564-E564</f>
        <v>100.67399999999999</v>
      </c>
      <c r="I564" s="89">
        <v>292</v>
      </c>
    </row>
    <row r="565" spans="2:9" ht="12.75">
      <c r="B565" s="35" t="s">
        <v>636</v>
      </c>
      <c r="C565" s="24" t="s">
        <v>621</v>
      </c>
      <c r="D565" s="27">
        <v>235</v>
      </c>
      <c r="E565" s="10">
        <f>D565*55%</f>
        <v>129.25</v>
      </c>
      <c r="F565" s="10">
        <f>E565/1.262</f>
        <v>102.41679873217116</v>
      </c>
      <c r="G565" s="10">
        <f>E565-F565</f>
        <v>26.83320126782884</v>
      </c>
      <c r="H565" s="10">
        <f>D565-E565</f>
        <v>105.75</v>
      </c>
      <c r="I565" s="89">
        <v>306</v>
      </c>
    </row>
    <row r="566" spans="2:9" ht="30.75" customHeight="1">
      <c r="B566" s="36" t="s">
        <v>637</v>
      </c>
      <c r="C566" s="25" t="s">
        <v>638</v>
      </c>
      <c r="D566" s="27"/>
      <c r="E566" s="10"/>
      <c r="F566" s="10"/>
      <c r="G566" s="10"/>
      <c r="H566" s="10"/>
      <c r="I566" s="89"/>
    </row>
    <row r="567" spans="2:9" ht="12.75">
      <c r="B567" s="33" t="s">
        <v>639</v>
      </c>
      <c r="C567" s="24" t="s">
        <v>640</v>
      </c>
      <c r="D567" s="27">
        <v>223</v>
      </c>
      <c r="E567" s="10">
        <f>D567*55%</f>
        <v>122.65</v>
      </c>
      <c r="F567" s="10">
        <f>E567/1.262</f>
        <v>97.18700475435817</v>
      </c>
      <c r="G567" s="10">
        <f>E567-F567</f>
        <v>25.462995245641835</v>
      </c>
      <c r="H567" s="10">
        <f>D567-E567</f>
        <v>100.35</v>
      </c>
      <c r="I567" s="89">
        <v>291</v>
      </c>
    </row>
    <row r="568" spans="2:9" ht="12.75">
      <c r="B568" s="33" t="s">
        <v>641</v>
      </c>
      <c r="C568" s="24" t="s">
        <v>642</v>
      </c>
      <c r="D568" s="27">
        <v>223</v>
      </c>
      <c r="E568" s="10">
        <f>D568*55%</f>
        <v>122.65</v>
      </c>
      <c r="F568" s="10">
        <f>E568/1.262</f>
        <v>97.18700475435817</v>
      </c>
      <c r="G568" s="10">
        <f>E568-F568</f>
        <v>25.462995245641835</v>
      </c>
      <c r="H568" s="10">
        <f>D568-E568</f>
        <v>100.35</v>
      </c>
      <c r="I568" s="89">
        <v>291</v>
      </c>
    </row>
    <row r="569" spans="2:9" ht="12.75">
      <c r="B569" s="33" t="s">
        <v>643</v>
      </c>
      <c r="C569" s="24" t="s">
        <v>644</v>
      </c>
      <c r="D569" s="27">
        <v>238.73</v>
      </c>
      <c r="E569" s="10">
        <f>D569*55%</f>
        <v>131.3015</v>
      </c>
      <c r="F569" s="10">
        <f>E569/1.262</f>
        <v>104.04239302694137</v>
      </c>
      <c r="G569" s="10">
        <f>E569-F569</f>
        <v>27.259106973058636</v>
      </c>
      <c r="H569" s="10">
        <f>D569-E569</f>
        <v>107.42849999999999</v>
      </c>
      <c r="I569" s="89">
        <v>311</v>
      </c>
    </row>
    <row r="570" spans="2:9" ht="12.75">
      <c r="B570" s="42"/>
      <c r="C570" s="13" t="s">
        <v>341</v>
      </c>
      <c r="D570" s="20"/>
      <c r="E570" s="10"/>
      <c r="F570" s="10"/>
      <c r="G570" s="10"/>
      <c r="H570" s="10"/>
      <c r="I570" s="89"/>
    </row>
    <row r="571" spans="2:9" ht="25.5">
      <c r="B571" s="42">
        <v>1</v>
      </c>
      <c r="C571" s="9" t="s">
        <v>442</v>
      </c>
      <c r="D571" s="20">
        <v>270</v>
      </c>
      <c r="E571" s="10">
        <f>D571*55%</f>
        <v>148.5</v>
      </c>
      <c r="F571" s="10">
        <f>E571/1.262</f>
        <v>117.67036450079239</v>
      </c>
      <c r="G571" s="10">
        <f>E571-F571</f>
        <v>30.829635499207612</v>
      </c>
      <c r="H571" s="10">
        <f>D571-E571</f>
        <v>121.5</v>
      </c>
      <c r="I571" s="89">
        <v>365</v>
      </c>
    </row>
    <row r="572" spans="2:9" ht="25.5">
      <c r="B572" s="42">
        <v>2</v>
      </c>
      <c r="C572" s="9" t="s">
        <v>443</v>
      </c>
      <c r="D572" s="20">
        <v>276</v>
      </c>
      <c r="E572" s="10">
        <f>D572*55%</f>
        <v>151.8</v>
      </c>
      <c r="F572" s="10">
        <f>E572/1.262</f>
        <v>120.2852614896989</v>
      </c>
      <c r="G572" s="10">
        <f>E572-F572</f>
        <v>31.514738510301115</v>
      </c>
      <c r="H572" s="10">
        <f>D572-E572</f>
        <v>124.19999999999999</v>
      </c>
      <c r="I572" s="89">
        <v>373</v>
      </c>
    </row>
    <row r="573" spans="2:9" ht="12.75">
      <c r="B573" s="42"/>
      <c r="C573" s="13" t="s">
        <v>342</v>
      </c>
      <c r="D573" s="20"/>
      <c r="E573" s="10"/>
      <c r="F573" s="10"/>
      <c r="G573" s="10"/>
      <c r="H573" s="10"/>
      <c r="I573" s="89"/>
    </row>
    <row r="574" spans="2:9" ht="25.5">
      <c r="B574" s="42">
        <v>1</v>
      </c>
      <c r="C574" s="9" t="s">
        <v>482</v>
      </c>
      <c r="D574" s="20">
        <v>34</v>
      </c>
      <c r="E574" s="10">
        <f aca="true" t="shared" si="108" ref="E574:E593">D574*55%</f>
        <v>18.700000000000003</v>
      </c>
      <c r="F574" s="10">
        <f aca="true" t="shared" si="109" ref="F574:F593">E574/1.262</f>
        <v>14.817749603803488</v>
      </c>
      <c r="G574" s="10">
        <f aca="true" t="shared" si="110" ref="G574:G593">E574-F574</f>
        <v>3.8822503961965147</v>
      </c>
      <c r="H574" s="10">
        <f aca="true" t="shared" si="111" ref="H574:H593">D574-E574</f>
        <v>15.299999999999997</v>
      </c>
      <c r="I574" s="89">
        <v>46</v>
      </c>
    </row>
    <row r="575" spans="2:9" ht="25.5">
      <c r="B575" s="42">
        <f aca="true" t="shared" si="112" ref="B575:B593">B574+1</f>
        <v>2</v>
      </c>
      <c r="C575" s="9" t="s">
        <v>483</v>
      </c>
      <c r="D575" s="20">
        <v>41</v>
      </c>
      <c r="E575" s="10">
        <f t="shared" si="108"/>
        <v>22.55</v>
      </c>
      <c r="F575" s="10">
        <f t="shared" si="109"/>
        <v>17.868462757527734</v>
      </c>
      <c r="G575" s="10">
        <f t="shared" si="110"/>
        <v>4.681537242472267</v>
      </c>
      <c r="H575" s="10">
        <f t="shared" si="111"/>
        <v>18.45</v>
      </c>
      <c r="I575" s="89">
        <v>55</v>
      </c>
    </row>
    <row r="576" spans="2:9" ht="25.5">
      <c r="B576" s="42">
        <f t="shared" si="112"/>
        <v>3</v>
      </c>
      <c r="C576" s="9" t="s">
        <v>484</v>
      </c>
      <c r="D576" s="20">
        <v>20</v>
      </c>
      <c r="E576" s="10">
        <f t="shared" si="108"/>
        <v>11</v>
      </c>
      <c r="F576" s="10">
        <f t="shared" si="109"/>
        <v>8.716323296354991</v>
      </c>
      <c r="G576" s="10">
        <f t="shared" si="110"/>
        <v>2.2836767036450087</v>
      </c>
      <c r="H576" s="10">
        <f t="shared" si="111"/>
        <v>9</v>
      </c>
      <c r="I576" s="89">
        <v>27</v>
      </c>
    </row>
    <row r="577" spans="2:9" ht="25.5">
      <c r="B577" s="42">
        <f t="shared" si="112"/>
        <v>4</v>
      </c>
      <c r="C577" s="9" t="s">
        <v>485</v>
      </c>
      <c r="D577" s="20">
        <v>28</v>
      </c>
      <c r="E577" s="10">
        <f t="shared" si="108"/>
        <v>15.400000000000002</v>
      </c>
      <c r="F577" s="10">
        <f t="shared" si="109"/>
        <v>12.20285261489699</v>
      </c>
      <c r="G577" s="10">
        <f t="shared" si="110"/>
        <v>3.197147385103012</v>
      </c>
      <c r="H577" s="10">
        <f t="shared" si="111"/>
        <v>12.599999999999998</v>
      </c>
      <c r="I577" s="89">
        <v>38</v>
      </c>
    </row>
    <row r="578" spans="2:9" ht="12.75">
      <c r="B578" s="42">
        <f t="shared" si="112"/>
        <v>5</v>
      </c>
      <c r="C578" s="9" t="s">
        <v>486</v>
      </c>
      <c r="D578" s="20">
        <v>108</v>
      </c>
      <c r="E578" s="10">
        <f t="shared" si="108"/>
        <v>59.400000000000006</v>
      </c>
      <c r="F578" s="10">
        <f t="shared" si="109"/>
        <v>47.06814580031696</v>
      </c>
      <c r="G578" s="10">
        <f t="shared" si="110"/>
        <v>12.331854199683043</v>
      </c>
      <c r="H578" s="10">
        <f t="shared" si="111"/>
        <v>48.599999999999994</v>
      </c>
      <c r="I578" s="89">
        <v>146</v>
      </c>
    </row>
    <row r="579" spans="2:9" ht="12.75">
      <c r="B579" s="42">
        <f t="shared" si="112"/>
        <v>6</v>
      </c>
      <c r="C579" s="9" t="s">
        <v>487</v>
      </c>
      <c r="D579" s="20">
        <v>98</v>
      </c>
      <c r="E579" s="10">
        <f t="shared" si="108"/>
        <v>53.900000000000006</v>
      </c>
      <c r="F579" s="10">
        <f t="shared" si="109"/>
        <v>42.70998415213946</v>
      </c>
      <c r="G579" s="10">
        <f t="shared" si="110"/>
        <v>11.190015847860543</v>
      </c>
      <c r="H579" s="10">
        <f t="shared" si="111"/>
        <v>44.099999999999994</v>
      </c>
      <c r="I579" s="89">
        <v>133</v>
      </c>
    </row>
    <row r="580" spans="2:9" ht="12.75">
      <c r="B580" s="42">
        <f t="shared" si="112"/>
        <v>7</v>
      </c>
      <c r="C580" s="9" t="s">
        <v>343</v>
      </c>
      <c r="D580" s="20">
        <v>20</v>
      </c>
      <c r="E580" s="10">
        <f t="shared" si="108"/>
        <v>11</v>
      </c>
      <c r="F580" s="10">
        <f t="shared" si="109"/>
        <v>8.716323296354991</v>
      </c>
      <c r="G580" s="10">
        <f t="shared" si="110"/>
        <v>2.2836767036450087</v>
      </c>
      <c r="H580" s="10">
        <f t="shared" si="111"/>
        <v>9</v>
      </c>
      <c r="I580" s="89">
        <v>27</v>
      </c>
    </row>
    <row r="581" spans="2:9" ht="12.75">
      <c r="B581" s="42">
        <f t="shared" si="112"/>
        <v>8</v>
      </c>
      <c r="C581" s="9" t="s">
        <v>344</v>
      </c>
      <c r="D581" s="20">
        <v>17</v>
      </c>
      <c r="E581" s="10">
        <f t="shared" si="108"/>
        <v>9.350000000000001</v>
      </c>
      <c r="F581" s="10">
        <f t="shared" si="109"/>
        <v>7.408874801901744</v>
      </c>
      <c r="G581" s="10">
        <f t="shared" si="110"/>
        <v>1.9411251980982573</v>
      </c>
      <c r="H581" s="10">
        <f t="shared" si="111"/>
        <v>7.649999999999999</v>
      </c>
      <c r="I581" s="89">
        <v>23</v>
      </c>
    </row>
    <row r="582" spans="2:9" ht="25.5">
      <c r="B582" s="42">
        <f t="shared" si="112"/>
        <v>9</v>
      </c>
      <c r="C582" s="9" t="s">
        <v>451</v>
      </c>
      <c r="D582" s="20">
        <v>86</v>
      </c>
      <c r="E582" s="10">
        <f t="shared" si="108"/>
        <v>47.300000000000004</v>
      </c>
      <c r="F582" s="10">
        <f t="shared" si="109"/>
        <v>37.48019017432647</v>
      </c>
      <c r="G582" s="10">
        <f t="shared" si="110"/>
        <v>9.819809825673538</v>
      </c>
      <c r="H582" s="10">
        <f t="shared" si="111"/>
        <v>38.699999999999996</v>
      </c>
      <c r="I582" s="89">
        <v>116</v>
      </c>
    </row>
    <row r="583" spans="2:9" ht="12.75">
      <c r="B583" s="42">
        <f t="shared" si="112"/>
        <v>10</v>
      </c>
      <c r="C583" s="9" t="s">
        <v>452</v>
      </c>
      <c r="D583" s="20">
        <v>488</v>
      </c>
      <c r="E583" s="10">
        <f t="shared" si="108"/>
        <v>268.40000000000003</v>
      </c>
      <c r="F583" s="10">
        <f t="shared" si="109"/>
        <v>212.67828843106184</v>
      </c>
      <c r="G583" s="10">
        <f t="shared" si="110"/>
        <v>55.72171156893819</v>
      </c>
      <c r="H583" s="10">
        <f t="shared" si="111"/>
        <v>219.59999999999997</v>
      </c>
      <c r="I583" s="89">
        <v>660</v>
      </c>
    </row>
    <row r="584" spans="2:9" ht="12.75">
      <c r="B584" s="42">
        <f t="shared" si="112"/>
        <v>11</v>
      </c>
      <c r="C584" s="9" t="s">
        <v>345</v>
      </c>
      <c r="D584" s="20">
        <v>220</v>
      </c>
      <c r="E584" s="10">
        <f t="shared" si="108"/>
        <v>121.00000000000001</v>
      </c>
      <c r="F584" s="10">
        <f t="shared" si="109"/>
        <v>95.87955625990492</v>
      </c>
      <c r="G584" s="10">
        <f t="shared" si="110"/>
        <v>25.120443740095098</v>
      </c>
      <c r="H584" s="10">
        <f t="shared" si="111"/>
        <v>98.99999999999999</v>
      </c>
      <c r="I584" s="89">
        <v>298</v>
      </c>
    </row>
    <row r="585" spans="2:9" ht="12.75">
      <c r="B585" s="42">
        <f t="shared" si="112"/>
        <v>12</v>
      </c>
      <c r="C585" s="9" t="s">
        <v>346</v>
      </c>
      <c r="D585" s="20">
        <v>86</v>
      </c>
      <c r="E585" s="10">
        <f t="shared" si="108"/>
        <v>47.300000000000004</v>
      </c>
      <c r="F585" s="10">
        <f t="shared" si="109"/>
        <v>37.48019017432647</v>
      </c>
      <c r="G585" s="10">
        <f t="shared" si="110"/>
        <v>9.819809825673538</v>
      </c>
      <c r="H585" s="10">
        <f t="shared" si="111"/>
        <v>38.699999999999996</v>
      </c>
      <c r="I585" s="89">
        <v>116</v>
      </c>
    </row>
    <row r="586" spans="2:9" ht="12.75">
      <c r="B586" s="42">
        <f t="shared" si="112"/>
        <v>13</v>
      </c>
      <c r="C586" s="9" t="s">
        <v>488</v>
      </c>
      <c r="D586" s="20">
        <v>28</v>
      </c>
      <c r="E586" s="10">
        <f t="shared" si="108"/>
        <v>15.400000000000002</v>
      </c>
      <c r="F586" s="10">
        <f t="shared" si="109"/>
        <v>12.20285261489699</v>
      </c>
      <c r="G586" s="10">
        <f t="shared" si="110"/>
        <v>3.197147385103012</v>
      </c>
      <c r="H586" s="10">
        <f t="shared" si="111"/>
        <v>12.599999999999998</v>
      </c>
      <c r="I586" s="89">
        <v>38</v>
      </c>
    </row>
    <row r="587" spans="2:9" ht="12.75">
      <c r="B587" s="42">
        <f t="shared" si="112"/>
        <v>14</v>
      </c>
      <c r="C587" s="9" t="s">
        <v>489</v>
      </c>
      <c r="D587" s="20">
        <v>34</v>
      </c>
      <c r="E587" s="10">
        <f t="shared" si="108"/>
        <v>18.700000000000003</v>
      </c>
      <c r="F587" s="10">
        <f t="shared" si="109"/>
        <v>14.817749603803488</v>
      </c>
      <c r="G587" s="10">
        <f t="shared" si="110"/>
        <v>3.8822503961965147</v>
      </c>
      <c r="H587" s="10">
        <f t="shared" si="111"/>
        <v>15.299999999999997</v>
      </c>
      <c r="I587" s="89">
        <v>46</v>
      </c>
    </row>
    <row r="588" spans="2:9" ht="12.75">
      <c r="B588" s="42">
        <v>15</v>
      </c>
      <c r="C588" s="9" t="s">
        <v>349</v>
      </c>
      <c r="D588" s="20">
        <v>39</v>
      </c>
      <c r="E588" s="10">
        <f t="shared" si="108"/>
        <v>21.450000000000003</v>
      </c>
      <c r="F588" s="10">
        <f t="shared" si="109"/>
        <v>16.996830427892238</v>
      </c>
      <c r="G588" s="10">
        <f t="shared" si="110"/>
        <v>4.453169572107765</v>
      </c>
      <c r="H588" s="10">
        <f t="shared" si="111"/>
        <v>17.549999999999997</v>
      </c>
      <c r="I588" s="89">
        <v>53</v>
      </c>
    </row>
    <row r="589" spans="2:9" ht="12.75">
      <c r="B589" s="42">
        <f t="shared" si="112"/>
        <v>16</v>
      </c>
      <c r="C589" s="9" t="s">
        <v>350</v>
      </c>
      <c r="D589" s="20">
        <v>64</v>
      </c>
      <c r="E589" s="10">
        <f t="shared" si="108"/>
        <v>35.2</v>
      </c>
      <c r="F589" s="10">
        <f t="shared" si="109"/>
        <v>27.892234548335978</v>
      </c>
      <c r="G589" s="10">
        <f t="shared" si="110"/>
        <v>7.307765451664025</v>
      </c>
      <c r="H589" s="10">
        <f t="shared" si="111"/>
        <v>28.799999999999997</v>
      </c>
      <c r="I589" s="89">
        <v>87</v>
      </c>
    </row>
    <row r="590" spans="2:9" ht="12.75">
      <c r="B590" s="42">
        <f t="shared" si="112"/>
        <v>17</v>
      </c>
      <c r="C590" s="9" t="s">
        <v>351</v>
      </c>
      <c r="D590" s="20">
        <v>35</v>
      </c>
      <c r="E590" s="10">
        <f t="shared" si="108"/>
        <v>19.25</v>
      </c>
      <c r="F590" s="10">
        <f t="shared" si="109"/>
        <v>15.253565768621236</v>
      </c>
      <c r="G590" s="10">
        <f t="shared" si="110"/>
        <v>3.996434231378764</v>
      </c>
      <c r="H590" s="10">
        <f t="shared" si="111"/>
        <v>15.75</v>
      </c>
      <c r="I590" s="89">
        <v>47</v>
      </c>
    </row>
    <row r="591" spans="2:9" ht="38.25">
      <c r="B591" s="42">
        <f t="shared" si="112"/>
        <v>18</v>
      </c>
      <c r="C591" s="9" t="s">
        <v>444</v>
      </c>
      <c r="D591" s="20">
        <v>208</v>
      </c>
      <c r="E591" s="10">
        <f t="shared" si="108"/>
        <v>114.4</v>
      </c>
      <c r="F591" s="10">
        <f t="shared" si="109"/>
        <v>90.64976228209193</v>
      </c>
      <c r="G591" s="10">
        <f t="shared" si="110"/>
        <v>23.750237717908078</v>
      </c>
      <c r="H591" s="10">
        <f t="shared" si="111"/>
        <v>93.6</v>
      </c>
      <c r="I591" s="89">
        <v>281</v>
      </c>
    </row>
    <row r="592" spans="2:9" ht="12.75">
      <c r="B592" s="42">
        <f t="shared" si="112"/>
        <v>19</v>
      </c>
      <c r="C592" s="9" t="s">
        <v>352</v>
      </c>
      <c r="D592" s="20">
        <v>171</v>
      </c>
      <c r="E592" s="10">
        <f t="shared" si="108"/>
        <v>94.05000000000001</v>
      </c>
      <c r="F592" s="10">
        <f t="shared" si="109"/>
        <v>74.5245641838352</v>
      </c>
      <c r="G592" s="10">
        <f t="shared" si="110"/>
        <v>19.525435816164816</v>
      </c>
      <c r="H592" s="10">
        <f t="shared" si="111"/>
        <v>76.94999999999999</v>
      </c>
      <c r="I592" s="89">
        <v>231</v>
      </c>
    </row>
    <row r="593" spans="2:9" ht="25.5">
      <c r="B593" s="42">
        <f t="shared" si="112"/>
        <v>20</v>
      </c>
      <c r="C593" s="9" t="s">
        <v>655</v>
      </c>
      <c r="D593" s="27">
        <v>227.4</v>
      </c>
      <c r="E593" s="10">
        <f t="shared" si="108"/>
        <v>125.07000000000001</v>
      </c>
      <c r="F593" s="10">
        <f t="shared" si="109"/>
        <v>99.10459587955627</v>
      </c>
      <c r="G593" s="10">
        <f t="shared" si="110"/>
        <v>25.965404120443736</v>
      </c>
      <c r="H593" s="10">
        <f t="shared" si="111"/>
        <v>102.33</v>
      </c>
      <c r="I593" s="89">
        <v>253</v>
      </c>
    </row>
    <row r="594" spans="2:9" ht="12.75">
      <c r="B594" s="42"/>
      <c r="C594" s="11" t="s">
        <v>353</v>
      </c>
      <c r="D594" s="20"/>
      <c r="E594" s="10"/>
      <c r="F594" s="10"/>
      <c r="G594" s="10"/>
      <c r="H594" s="10"/>
      <c r="I594" s="89"/>
    </row>
    <row r="595" spans="2:9" ht="12.75">
      <c r="B595" s="42">
        <v>1</v>
      </c>
      <c r="C595" s="9" t="s">
        <v>445</v>
      </c>
      <c r="D595" s="20"/>
      <c r="E595" s="10"/>
      <c r="F595" s="10"/>
      <c r="G595" s="10"/>
      <c r="H595" s="10"/>
      <c r="I595" s="89"/>
    </row>
    <row r="596" spans="2:9" ht="12.75">
      <c r="B596" s="42">
        <f aca="true" t="shared" si="113" ref="B596:B620">B595+1</f>
        <v>2</v>
      </c>
      <c r="C596" s="9" t="s">
        <v>490</v>
      </c>
      <c r="D596" s="20">
        <v>129</v>
      </c>
      <c r="E596" s="10">
        <f aca="true" t="shared" si="114" ref="E596:E620">D596*55%</f>
        <v>70.95</v>
      </c>
      <c r="F596" s="10">
        <f aca="true" t="shared" si="115" ref="F596:F620">E596/1.262</f>
        <v>56.2202852614897</v>
      </c>
      <c r="G596" s="10">
        <f aca="true" t="shared" si="116" ref="G596:G620">E596-F596</f>
        <v>14.729714738510303</v>
      </c>
      <c r="H596" s="10">
        <f aca="true" t="shared" si="117" ref="H596:H620">D596-E596</f>
        <v>58.05</v>
      </c>
      <c r="I596" s="89">
        <v>174</v>
      </c>
    </row>
    <row r="597" spans="2:9" ht="12.75">
      <c r="B597" s="42">
        <f t="shared" si="113"/>
        <v>3</v>
      </c>
      <c r="C597" s="9" t="s">
        <v>354</v>
      </c>
      <c r="D597" s="20">
        <v>127</v>
      </c>
      <c r="E597" s="10">
        <f t="shared" si="114"/>
        <v>69.85000000000001</v>
      </c>
      <c r="F597" s="10">
        <f t="shared" si="115"/>
        <v>55.348652931854204</v>
      </c>
      <c r="G597" s="10">
        <f t="shared" si="116"/>
        <v>14.501347068145805</v>
      </c>
      <c r="H597" s="10">
        <f t="shared" si="117"/>
        <v>57.14999999999999</v>
      </c>
      <c r="I597" s="89">
        <v>172</v>
      </c>
    </row>
    <row r="598" spans="2:9" ht="12.75">
      <c r="B598" s="42">
        <f t="shared" si="113"/>
        <v>4</v>
      </c>
      <c r="C598" s="9" t="s">
        <v>355</v>
      </c>
      <c r="D598" s="20">
        <v>134</v>
      </c>
      <c r="E598" s="10">
        <f t="shared" si="114"/>
        <v>73.7</v>
      </c>
      <c r="F598" s="10">
        <f t="shared" si="115"/>
        <v>58.39936608557845</v>
      </c>
      <c r="G598" s="10">
        <f t="shared" si="116"/>
        <v>15.300633914421553</v>
      </c>
      <c r="H598" s="10">
        <f t="shared" si="117"/>
        <v>60.3</v>
      </c>
      <c r="I598" s="89">
        <v>181</v>
      </c>
    </row>
    <row r="599" spans="2:9" ht="12.75">
      <c r="B599" s="42">
        <f t="shared" si="113"/>
        <v>5</v>
      </c>
      <c r="C599" s="9" t="s">
        <v>356</v>
      </c>
      <c r="D599" s="20">
        <v>134</v>
      </c>
      <c r="E599" s="10">
        <f t="shared" si="114"/>
        <v>73.7</v>
      </c>
      <c r="F599" s="10">
        <f t="shared" si="115"/>
        <v>58.39936608557845</v>
      </c>
      <c r="G599" s="10">
        <f t="shared" si="116"/>
        <v>15.300633914421553</v>
      </c>
      <c r="H599" s="10">
        <f t="shared" si="117"/>
        <v>60.3</v>
      </c>
      <c r="I599" s="89">
        <v>181</v>
      </c>
    </row>
    <row r="600" spans="2:9" ht="12.75">
      <c r="B600" s="42">
        <f t="shared" si="113"/>
        <v>6</v>
      </c>
      <c r="C600" s="9" t="s">
        <v>357</v>
      </c>
      <c r="D600" s="20">
        <v>134</v>
      </c>
      <c r="E600" s="10">
        <f t="shared" si="114"/>
        <v>73.7</v>
      </c>
      <c r="F600" s="10">
        <f t="shared" si="115"/>
        <v>58.39936608557845</v>
      </c>
      <c r="G600" s="10">
        <f t="shared" si="116"/>
        <v>15.300633914421553</v>
      </c>
      <c r="H600" s="10">
        <f t="shared" si="117"/>
        <v>60.3</v>
      </c>
      <c r="I600" s="89">
        <v>181</v>
      </c>
    </row>
    <row r="601" spans="2:9" ht="12.75">
      <c r="B601" s="42">
        <f t="shared" si="113"/>
        <v>7</v>
      </c>
      <c r="C601" s="9" t="s">
        <v>358</v>
      </c>
      <c r="D601" s="20">
        <v>126</v>
      </c>
      <c r="E601" s="10">
        <f t="shared" si="114"/>
        <v>69.30000000000001</v>
      </c>
      <c r="F601" s="10">
        <f t="shared" si="115"/>
        <v>54.91283676703646</v>
      </c>
      <c r="G601" s="10">
        <f t="shared" si="116"/>
        <v>14.387163232963552</v>
      </c>
      <c r="H601" s="10">
        <f t="shared" si="117"/>
        <v>56.69999999999999</v>
      </c>
      <c r="I601" s="89">
        <v>170</v>
      </c>
    </row>
    <row r="602" spans="2:9" ht="12.75">
      <c r="B602" s="42">
        <f t="shared" si="113"/>
        <v>8</v>
      </c>
      <c r="C602" s="9" t="s">
        <v>359</v>
      </c>
      <c r="D602" s="20">
        <v>133</v>
      </c>
      <c r="E602" s="10">
        <f t="shared" si="114"/>
        <v>73.15</v>
      </c>
      <c r="F602" s="10">
        <f t="shared" si="115"/>
        <v>57.9635499207607</v>
      </c>
      <c r="G602" s="10">
        <f t="shared" si="116"/>
        <v>15.186450079239307</v>
      </c>
      <c r="H602" s="10">
        <f t="shared" si="117"/>
        <v>59.849999999999994</v>
      </c>
      <c r="I602" s="89">
        <v>180</v>
      </c>
    </row>
    <row r="603" spans="2:9" ht="12.75">
      <c r="B603" s="42">
        <f t="shared" si="113"/>
        <v>9</v>
      </c>
      <c r="C603" s="9" t="s">
        <v>360</v>
      </c>
      <c r="D603" s="20">
        <v>143</v>
      </c>
      <c r="E603" s="10">
        <f t="shared" si="114"/>
        <v>78.65</v>
      </c>
      <c r="F603" s="10">
        <f t="shared" si="115"/>
        <v>62.3217115689382</v>
      </c>
      <c r="G603" s="10">
        <f t="shared" si="116"/>
        <v>16.328288431061807</v>
      </c>
      <c r="H603" s="10">
        <f t="shared" si="117"/>
        <v>64.35</v>
      </c>
      <c r="I603" s="89">
        <v>193</v>
      </c>
    </row>
    <row r="604" spans="2:9" ht="12.75">
      <c r="B604" s="42">
        <f t="shared" si="113"/>
        <v>10</v>
      </c>
      <c r="C604" s="9" t="s">
        <v>361</v>
      </c>
      <c r="D604" s="20">
        <v>129</v>
      </c>
      <c r="E604" s="10">
        <f t="shared" si="114"/>
        <v>70.95</v>
      </c>
      <c r="F604" s="10">
        <f t="shared" si="115"/>
        <v>56.2202852614897</v>
      </c>
      <c r="G604" s="10">
        <f t="shared" si="116"/>
        <v>14.729714738510303</v>
      </c>
      <c r="H604" s="10">
        <f t="shared" si="117"/>
        <v>58.05</v>
      </c>
      <c r="I604" s="89">
        <v>174</v>
      </c>
    </row>
    <row r="605" spans="2:9" ht="12.75">
      <c r="B605" s="42">
        <f t="shared" si="113"/>
        <v>11</v>
      </c>
      <c r="C605" s="9" t="s">
        <v>491</v>
      </c>
      <c r="D605" s="20">
        <v>143</v>
      </c>
      <c r="E605" s="10">
        <f t="shared" si="114"/>
        <v>78.65</v>
      </c>
      <c r="F605" s="10">
        <f t="shared" si="115"/>
        <v>62.3217115689382</v>
      </c>
      <c r="G605" s="10">
        <f t="shared" si="116"/>
        <v>16.328288431061807</v>
      </c>
      <c r="H605" s="10">
        <f t="shared" si="117"/>
        <v>64.35</v>
      </c>
      <c r="I605" s="89">
        <v>193</v>
      </c>
    </row>
    <row r="606" spans="2:9" ht="12.75">
      <c r="B606" s="42">
        <f t="shared" si="113"/>
        <v>12</v>
      </c>
      <c r="C606" s="9" t="s">
        <v>492</v>
      </c>
      <c r="D606" s="20">
        <v>114</v>
      </c>
      <c r="E606" s="10">
        <f t="shared" si="114"/>
        <v>62.7</v>
      </c>
      <c r="F606" s="10">
        <f t="shared" si="115"/>
        <v>49.68304278922346</v>
      </c>
      <c r="G606" s="10">
        <f t="shared" si="116"/>
        <v>13.016957210776546</v>
      </c>
      <c r="H606" s="10">
        <f t="shared" si="117"/>
        <v>51.3</v>
      </c>
      <c r="I606" s="89">
        <v>154</v>
      </c>
    </row>
    <row r="607" spans="2:9" ht="12.75">
      <c r="B607" s="42">
        <f t="shared" si="113"/>
        <v>13</v>
      </c>
      <c r="C607" s="9" t="s">
        <v>493</v>
      </c>
      <c r="D607" s="20">
        <v>103</v>
      </c>
      <c r="E607" s="10">
        <f t="shared" si="114"/>
        <v>56.650000000000006</v>
      </c>
      <c r="F607" s="10">
        <f t="shared" si="115"/>
        <v>44.88906497622821</v>
      </c>
      <c r="G607" s="10">
        <f t="shared" si="116"/>
        <v>11.760935023771793</v>
      </c>
      <c r="H607" s="10">
        <f t="shared" si="117"/>
        <v>46.349999999999994</v>
      </c>
      <c r="I607" s="89">
        <v>139</v>
      </c>
    </row>
    <row r="608" spans="2:9" ht="12.75">
      <c r="B608" s="42">
        <f t="shared" si="113"/>
        <v>14</v>
      </c>
      <c r="C608" s="9" t="s">
        <v>362</v>
      </c>
      <c r="D608" s="20">
        <v>190</v>
      </c>
      <c r="E608" s="10">
        <f t="shared" si="114"/>
        <v>104.50000000000001</v>
      </c>
      <c r="F608" s="10">
        <f t="shared" si="115"/>
        <v>82.80507131537243</v>
      </c>
      <c r="G608" s="10">
        <f t="shared" si="116"/>
        <v>21.694928684627584</v>
      </c>
      <c r="H608" s="10">
        <f t="shared" si="117"/>
        <v>85.49999999999999</v>
      </c>
      <c r="I608" s="89">
        <v>257</v>
      </c>
    </row>
    <row r="609" spans="2:9" ht="12.75">
      <c r="B609" s="42">
        <f t="shared" si="113"/>
        <v>15</v>
      </c>
      <c r="C609" s="9" t="s">
        <v>363</v>
      </c>
      <c r="D609" s="20">
        <v>128</v>
      </c>
      <c r="E609" s="10">
        <f t="shared" si="114"/>
        <v>70.4</v>
      </c>
      <c r="F609" s="10">
        <f t="shared" si="115"/>
        <v>55.784469096671955</v>
      </c>
      <c r="G609" s="10">
        <f t="shared" si="116"/>
        <v>14.61553090332805</v>
      </c>
      <c r="H609" s="10">
        <f t="shared" si="117"/>
        <v>57.599999999999994</v>
      </c>
      <c r="I609" s="89">
        <v>173</v>
      </c>
    </row>
    <row r="610" spans="2:9" ht="12.75">
      <c r="B610" s="42">
        <f t="shared" si="113"/>
        <v>16</v>
      </c>
      <c r="C610" s="9" t="s">
        <v>364</v>
      </c>
      <c r="D610" s="20">
        <v>201</v>
      </c>
      <c r="E610" s="10">
        <f t="shared" si="114"/>
        <v>110.55000000000001</v>
      </c>
      <c r="F610" s="10">
        <f t="shared" si="115"/>
        <v>87.59904912836768</v>
      </c>
      <c r="G610" s="10">
        <f t="shared" si="116"/>
        <v>22.95095087163233</v>
      </c>
      <c r="H610" s="10">
        <f t="shared" si="117"/>
        <v>90.44999999999999</v>
      </c>
      <c r="I610" s="89">
        <v>272</v>
      </c>
    </row>
    <row r="611" spans="2:9" ht="12.75">
      <c r="B611" s="42">
        <f t="shared" si="113"/>
        <v>17</v>
      </c>
      <c r="C611" s="9" t="s">
        <v>365</v>
      </c>
      <c r="D611" s="20">
        <v>159</v>
      </c>
      <c r="E611" s="10">
        <f t="shared" si="114"/>
        <v>87.45</v>
      </c>
      <c r="F611" s="10">
        <f t="shared" si="115"/>
        <v>69.29477020602219</v>
      </c>
      <c r="G611" s="10">
        <f t="shared" si="116"/>
        <v>18.15522979397781</v>
      </c>
      <c r="H611" s="10">
        <f t="shared" si="117"/>
        <v>71.55</v>
      </c>
      <c r="I611" s="89">
        <v>215</v>
      </c>
    </row>
    <row r="612" spans="2:9" ht="12.75">
      <c r="B612" s="42">
        <f t="shared" si="113"/>
        <v>18</v>
      </c>
      <c r="C612" s="9" t="s">
        <v>366</v>
      </c>
      <c r="D612" s="20">
        <v>133</v>
      </c>
      <c r="E612" s="10">
        <f t="shared" si="114"/>
        <v>73.15</v>
      </c>
      <c r="F612" s="10">
        <f t="shared" si="115"/>
        <v>57.9635499207607</v>
      </c>
      <c r="G612" s="10">
        <f t="shared" si="116"/>
        <v>15.186450079239307</v>
      </c>
      <c r="H612" s="10">
        <f t="shared" si="117"/>
        <v>59.849999999999994</v>
      </c>
      <c r="I612" s="89">
        <v>180</v>
      </c>
    </row>
    <row r="613" spans="2:9" ht="12.75">
      <c r="B613" s="42">
        <f t="shared" si="113"/>
        <v>19</v>
      </c>
      <c r="C613" s="9" t="s">
        <v>494</v>
      </c>
      <c r="D613" s="20">
        <v>159</v>
      </c>
      <c r="E613" s="10">
        <f t="shared" si="114"/>
        <v>87.45</v>
      </c>
      <c r="F613" s="10">
        <f t="shared" si="115"/>
        <v>69.29477020602219</v>
      </c>
      <c r="G613" s="10">
        <f t="shared" si="116"/>
        <v>18.15522979397781</v>
      </c>
      <c r="H613" s="10">
        <f t="shared" si="117"/>
        <v>71.55</v>
      </c>
      <c r="I613" s="89">
        <v>215</v>
      </c>
    </row>
    <row r="614" spans="2:9" ht="12.75">
      <c r="B614" s="42">
        <f t="shared" si="113"/>
        <v>20</v>
      </c>
      <c r="C614" s="9" t="s">
        <v>367</v>
      </c>
      <c r="D614" s="20">
        <v>133</v>
      </c>
      <c r="E614" s="10">
        <f t="shared" si="114"/>
        <v>73.15</v>
      </c>
      <c r="F614" s="10">
        <f t="shared" si="115"/>
        <v>57.9635499207607</v>
      </c>
      <c r="G614" s="10">
        <f t="shared" si="116"/>
        <v>15.186450079239307</v>
      </c>
      <c r="H614" s="10">
        <f t="shared" si="117"/>
        <v>59.849999999999994</v>
      </c>
      <c r="I614" s="89">
        <v>180</v>
      </c>
    </row>
    <row r="615" spans="2:9" ht="12.75">
      <c r="B615" s="42">
        <f t="shared" si="113"/>
        <v>21</v>
      </c>
      <c r="C615" s="9" t="s">
        <v>368</v>
      </c>
      <c r="D615" s="20">
        <v>159</v>
      </c>
      <c r="E615" s="10">
        <f t="shared" si="114"/>
        <v>87.45</v>
      </c>
      <c r="F615" s="10">
        <f t="shared" si="115"/>
        <v>69.29477020602219</v>
      </c>
      <c r="G615" s="10">
        <f t="shared" si="116"/>
        <v>18.15522979397781</v>
      </c>
      <c r="H615" s="10">
        <f t="shared" si="117"/>
        <v>71.55</v>
      </c>
      <c r="I615" s="89">
        <v>215</v>
      </c>
    </row>
    <row r="616" spans="2:9" ht="12.75">
      <c r="B616" s="42">
        <f t="shared" si="113"/>
        <v>22</v>
      </c>
      <c r="C616" s="9" t="s">
        <v>446</v>
      </c>
      <c r="D616" s="20">
        <v>43</v>
      </c>
      <c r="E616" s="10">
        <f t="shared" si="114"/>
        <v>23.650000000000002</v>
      </c>
      <c r="F616" s="10">
        <f t="shared" si="115"/>
        <v>18.740095087163233</v>
      </c>
      <c r="G616" s="10">
        <f t="shared" si="116"/>
        <v>4.909904912836769</v>
      </c>
      <c r="H616" s="10">
        <f t="shared" si="117"/>
        <v>19.349999999999998</v>
      </c>
      <c r="I616" s="89">
        <v>58</v>
      </c>
    </row>
    <row r="617" spans="2:9" ht="12.75">
      <c r="B617" s="42">
        <f t="shared" si="113"/>
        <v>23</v>
      </c>
      <c r="C617" s="9" t="s">
        <v>447</v>
      </c>
      <c r="D617" s="20">
        <v>39</v>
      </c>
      <c r="E617" s="10">
        <f t="shared" si="114"/>
        <v>21.450000000000003</v>
      </c>
      <c r="F617" s="10">
        <f t="shared" si="115"/>
        <v>16.996830427892238</v>
      </c>
      <c r="G617" s="10">
        <f t="shared" si="116"/>
        <v>4.453169572107765</v>
      </c>
      <c r="H617" s="10">
        <f t="shared" si="117"/>
        <v>17.549999999999997</v>
      </c>
      <c r="I617" s="89">
        <v>53</v>
      </c>
    </row>
    <row r="618" spans="2:9" ht="12.75">
      <c r="B618" s="42">
        <f t="shared" si="113"/>
        <v>24</v>
      </c>
      <c r="C618" s="9" t="s">
        <v>448</v>
      </c>
      <c r="D618" s="20">
        <v>52</v>
      </c>
      <c r="E618" s="10">
        <f t="shared" si="114"/>
        <v>28.6</v>
      </c>
      <c r="F618" s="10">
        <f t="shared" si="115"/>
        <v>22.662440570522982</v>
      </c>
      <c r="G618" s="10">
        <f t="shared" si="116"/>
        <v>5.9375594294770195</v>
      </c>
      <c r="H618" s="10">
        <f t="shared" si="117"/>
        <v>23.4</v>
      </c>
      <c r="I618" s="89">
        <v>70</v>
      </c>
    </row>
    <row r="619" spans="2:9" ht="12.75">
      <c r="B619" s="42">
        <f t="shared" si="113"/>
        <v>25</v>
      </c>
      <c r="C619" s="9" t="s">
        <v>449</v>
      </c>
      <c r="D619" s="20">
        <v>43</v>
      </c>
      <c r="E619" s="10">
        <f t="shared" si="114"/>
        <v>23.650000000000002</v>
      </c>
      <c r="F619" s="10">
        <f t="shared" si="115"/>
        <v>18.740095087163233</v>
      </c>
      <c r="G619" s="10">
        <f t="shared" si="116"/>
        <v>4.909904912836769</v>
      </c>
      <c r="H619" s="10">
        <f t="shared" si="117"/>
        <v>19.349999999999998</v>
      </c>
      <c r="I619" s="89">
        <v>58</v>
      </c>
    </row>
    <row r="620" spans="2:9" ht="12.75">
      <c r="B620" s="42">
        <f t="shared" si="113"/>
        <v>26</v>
      </c>
      <c r="C620" s="9" t="s">
        <v>450</v>
      </c>
      <c r="D620" s="20">
        <v>31</v>
      </c>
      <c r="E620" s="10">
        <f t="shared" si="114"/>
        <v>17.05</v>
      </c>
      <c r="F620" s="10">
        <f t="shared" si="115"/>
        <v>13.510301109350237</v>
      </c>
      <c r="G620" s="10">
        <f t="shared" si="116"/>
        <v>3.5396988906497633</v>
      </c>
      <c r="H620" s="10">
        <f t="shared" si="117"/>
        <v>13.95</v>
      </c>
      <c r="I620" s="89">
        <v>42</v>
      </c>
    </row>
    <row r="621" spans="2:9" ht="12.75">
      <c r="B621" s="42"/>
      <c r="C621" s="13" t="s">
        <v>465</v>
      </c>
      <c r="D621" s="20"/>
      <c r="E621" s="10"/>
      <c r="F621" s="10"/>
      <c r="G621" s="10"/>
      <c r="H621" s="10"/>
      <c r="I621" s="89"/>
    </row>
    <row r="622" spans="2:9" ht="12.75">
      <c r="B622" s="42">
        <v>1</v>
      </c>
      <c r="C622" s="9" t="s">
        <v>466</v>
      </c>
      <c r="D622" s="21">
        <v>436.9</v>
      </c>
      <c r="E622" s="10">
        <f>D622*55%</f>
        <v>240.29500000000002</v>
      </c>
      <c r="F622" s="10">
        <f>E622/1.262</f>
        <v>190.4080824088748</v>
      </c>
      <c r="G622" s="10">
        <f>E622-F622</f>
        <v>49.88691759112521</v>
      </c>
      <c r="H622" s="10">
        <f>D622-E622</f>
        <v>196.60499999999996</v>
      </c>
      <c r="I622" s="89">
        <v>569</v>
      </c>
    </row>
    <row r="623" spans="3:8" ht="12.75">
      <c r="C623" s="14"/>
      <c r="D623" s="31"/>
      <c r="E623" s="31"/>
      <c r="F623" s="31"/>
      <c r="G623" s="31"/>
      <c r="H623" s="31"/>
    </row>
    <row r="624" spans="3:8" ht="12.75">
      <c r="C624" s="14"/>
      <c r="D624" s="31"/>
      <c r="E624" s="31"/>
      <c r="F624" s="31"/>
      <c r="G624" s="31"/>
      <c r="H624" s="31"/>
    </row>
    <row r="625" spans="2:9" ht="12.75">
      <c r="B625" s="8" t="s">
        <v>762</v>
      </c>
      <c r="C625" s="14"/>
      <c r="D625" s="31"/>
      <c r="E625" s="31"/>
      <c r="F625" s="31"/>
      <c r="G625" s="31"/>
      <c r="H625" s="31"/>
      <c r="I625" s="31" t="s">
        <v>763</v>
      </c>
    </row>
    <row r="626" ht="12.75">
      <c r="C626" s="14"/>
    </row>
    <row r="627" ht="12.75">
      <c r="C627" s="14"/>
    </row>
    <row r="628" ht="12.75">
      <c r="C628" s="14"/>
    </row>
    <row r="629" ht="12.75">
      <c r="C629" s="14"/>
    </row>
    <row r="630" ht="12.75">
      <c r="C630" s="14"/>
    </row>
    <row r="631" ht="12.75">
      <c r="C631" s="14"/>
    </row>
    <row r="632" ht="12.75">
      <c r="C632" s="14"/>
    </row>
    <row r="633" ht="12.75">
      <c r="C633" s="14"/>
    </row>
    <row r="634" ht="12.75">
      <c r="C634" s="14"/>
    </row>
    <row r="635" ht="12.75">
      <c r="C635" s="14"/>
    </row>
    <row r="636" ht="12.75">
      <c r="C636" s="14"/>
    </row>
    <row r="637" ht="12.75">
      <c r="C637" s="14"/>
    </row>
    <row r="638" ht="12.75">
      <c r="C638" s="14"/>
    </row>
    <row r="639" ht="12.75">
      <c r="C639" s="14"/>
    </row>
    <row r="640" ht="12.75">
      <c r="C640" s="14"/>
    </row>
    <row r="641" ht="12.75">
      <c r="C641" s="14"/>
    </row>
    <row r="642" ht="12.75">
      <c r="C642" s="14"/>
    </row>
    <row r="643" ht="12.75">
      <c r="C643" s="14"/>
    </row>
    <row r="644" ht="12.75">
      <c r="C644" s="14"/>
    </row>
    <row r="645" ht="12.75">
      <c r="C645" s="14"/>
    </row>
    <row r="646" ht="12.75">
      <c r="C646" s="14"/>
    </row>
    <row r="647" ht="12.75">
      <c r="C647" s="14"/>
    </row>
    <row r="648" ht="12.75">
      <c r="C648" s="14"/>
    </row>
    <row r="649" ht="12.75">
      <c r="C649" s="14"/>
    </row>
    <row r="650" ht="12.75">
      <c r="C650" s="14"/>
    </row>
  </sheetData>
  <sheetProtection/>
  <mergeCells count="3">
    <mergeCell ref="C3:I3"/>
    <mergeCell ref="C4:I4"/>
    <mergeCell ref="C6:I8"/>
  </mergeCells>
  <printOptions/>
  <pageMargins left="0.26" right="0.15748031496062992" top="0.56" bottom="0.67" header="0.5118110236220472" footer="0.5118110236220472"/>
  <pageSetup horizontalDpi="600" verticalDpi="600" orientation="portrait" paperSize="9" r:id="rId1"/>
  <rowBreaks count="2" manualBreakCount="2">
    <brk id="42" max="8" man="1"/>
    <brk id="9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82"/>
  <sheetViews>
    <sheetView view="pageBreakPreview" zoomScaleNormal="95" zoomScaleSheetLayoutView="100" zoomScalePageLayoutView="0" workbookViewId="0" topLeftCell="A1">
      <selection activeCell="C30" sqref="C30"/>
    </sheetView>
  </sheetViews>
  <sheetFormatPr defaultColWidth="9.140625" defaultRowHeight="12.75"/>
  <cols>
    <col min="2" max="2" width="9.8515625" style="0" customWidth="1"/>
    <col min="3" max="3" width="6.421875" style="2" customWidth="1"/>
    <col min="4" max="4" width="44.140625" style="8" customWidth="1"/>
    <col min="5" max="5" width="8.8515625" style="8" customWidth="1"/>
    <col min="6" max="6" width="12.7109375" style="8" customWidth="1"/>
    <col min="7" max="7" width="16.57421875" style="31" customWidth="1"/>
  </cols>
  <sheetData>
    <row r="2" ht="12.75">
      <c r="G2" s="31" t="s">
        <v>764</v>
      </c>
    </row>
    <row r="3" spans="4:10" ht="12.75">
      <c r="D3" s="140" t="s">
        <v>774</v>
      </c>
      <c r="E3" s="140"/>
      <c r="F3" s="140"/>
      <c r="G3" s="140"/>
      <c r="H3" s="85"/>
      <c r="I3" s="85"/>
      <c r="J3" s="85"/>
    </row>
    <row r="4" spans="4:10" ht="12.75">
      <c r="D4" s="140" t="s">
        <v>792</v>
      </c>
      <c r="E4" s="140"/>
      <c r="F4" s="140"/>
      <c r="G4" s="140"/>
      <c r="H4" s="85"/>
      <c r="I4" s="85"/>
      <c r="J4" s="85"/>
    </row>
    <row r="5" spans="4:7" ht="12.75">
      <c r="D5" s="47"/>
      <c r="E5" s="47"/>
      <c r="F5" s="47"/>
      <c r="G5" s="47"/>
    </row>
    <row r="6" spans="3:7" ht="12.75" customHeight="1">
      <c r="C6" s="142" t="s">
        <v>779</v>
      </c>
      <c r="D6" s="142"/>
      <c r="E6" s="142"/>
      <c r="F6" s="142"/>
      <c r="G6" s="142"/>
    </row>
    <row r="7" spans="3:7" ht="12.75" customHeight="1">
      <c r="C7" s="142"/>
      <c r="D7" s="142"/>
      <c r="E7" s="142"/>
      <c r="F7" s="142"/>
      <c r="G7" s="142"/>
    </row>
    <row r="8" spans="3:7" ht="36.75" customHeight="1">
      <c r="C8" s="142"/>
      <c r="D8" s="142"/>
      <c r="E8" s="142"/>
      <c r="F8" s="142"/>
      <c r="G8" s="142"/>
    </row>
    <row r="9" spans="4:7" ht="16.5" customHeight="1">
      <c r="D9" s="46"/>
      <c r="E9" s="46"/>
      <c r="F9" s="46"/>
      <c r="G9" s="46"/>
    </row>
    <row r="11" spans="3:7" ht="23.25" customHeight="1">
      <c r="C11" s="143" t="s">
        <v>7</v>
      </c>
      <c r="D11" s="144" t="s">
        <v>766</v>
      </c>
      <c r="E11" s="144" t="s">
        <v>767</v>
      </c>
      <c r="F11" s="144"/>
      <c r="G11" s="145" t="s">
        <v>765</v>
      </c>
    </row>
    <row r="12" spans="3:7" ht="53.25" customHeight="1">
      <c r="C12" s="143"/>
      <c r="D12" s="144"/>
      <c r="E12" s="49" t="s">
        <v>768</v>
      </c>
      <c r="F12" s="49" t="s">
        <v>769</v>
      </c>
      <c r="G12" s="145"/>
    </row>
    <row r="13" spans="3:7" ht="14.25">
      <c r="C13" s="51">
        <v>1</v>
      </c>
      <c r="D13" s="30" t="s">
        <v>751</v>
      </c>
      <c r="E13" s="30"/>
      <c r="F13" s="30"/>
      <c r="G13" s="52"/>
    </row>
    <row r="14" spans="3:7" ht="15">
      <c r="C14" s="53" t="s">
        <v>497</v>
      </c>
      <c r="D14" s="50" t="s">
        <v>751</v>
      </c>
      <c r="E14" s="57">
        <v>9</v>
      </c>
      <c r="F14" s="57">
        <v>1</v>
      </c>
      <c r="G14" s="90">
        <v>400</v>
      </c>
    </row>
    <row r="15" spans="3:7" ht="15">
      <c r="C15" s="53" t="s">
        <v>499</v>
      </c>
      <c r="D15" s="50" t="s">
        <v>751</v>
      </c>
      <c r="E15" s="57">
        <v>10</v>
      </c>
      <c r="F15" s="57">
        <v>1</v>
      </c>
      <c r="G15" s="90">
        <v>400</v>
      </c>
    </row>
    <row r="16" spans="3:7" ht="15">
      <c r="C16" s="53" t="s">
        <v>721</v>
      </c>
      <c r="D16" s="30" t="s">
        <v>699</v>
      </c>
      <c r="E16" s="49"/>
      <c r="F16" s="49"/>
      <c r="G16" s="90"/>
    </row>
    <row r="17" spans="3:7" ht="15">
      <c r="C17" s="53" t="s">
        <v>506</v>
      </c>
      <c r="D17" s="50" t="s">
        <v>699</v>
      </c>
      <c r="E17" s="57">
        <v>1</v>
      </c>
      <c r="F17" s="57">
        <v>2</v>
      </c>
      <c r="G17" s="90">
        <v>405</v>
      </c>
    </row>
    <row r="18" spans="3:7" ht="15">
      <c r="C18" s="53" t="s">
        <v>508</v>
      </c>
      <c r="D18" s="50" t="s">
        <v>699</v>
      </c>
      <c r="E18" s="57">
        <v>11</v>
      </c>
      <c r="F18" s="57">
        <v>2</v>
      </c>
      <c r="G18" s="90">
        <v>261</v>
      </c>
    </row>
    <row r="19" spans="3:7" ht="15">
      <c r="C19" s="53" t="s">
        <v>724</v>
      </c>
      <c r="D19" s="30" t="s">
        <v>700</v>
      </c>
      <c r="E19" s="49"/>
      <c r="F19" s="49"/>
      <c r="G19" s="90"/>
    </row>
    <row r="20" spans="3:7" ht="15">
      <c r="C20" s="53" t="s">
        <v>513</v>
      </c>
      <c r="D20" s="50" t="s">
        <v>700</v>
      </c>
      <c r="E20" s="57">
        <v>18</v>
      </c>
      <c r="F20" s="57">
        <v>1</v>
      </c>
      <c r="G20" s="90">
        <v>523</v>
      </c>
    </row>
    <row r="21" spans="3:7" ht="15">
      <c r="C21" s="53" t="s">
        <v>515</v>
      </c>
      <c r="D21" s="50" t="s">
        <v>700</v>
      </c>
      <c r="E21" s="57">
        <v>10</v>
      </c>
      <c r="F21" s="57">
        <v>1</v>
      </c>
      <c r="G21" s="90">
        <v>674</v>
      </c>
    </row>
    <row r="22" spans="3:7" ht="15">
      <c r="C22" s="53" t="s">
        <v>517</v>
      </c>
      <c r="D22" s="50" t="s">
        <v>700</v>
      </c>
      <c r="E22" s="57">
        <v>14</v>
      </c>
      <c r="F22" s="57">
        <v>2</v>
      </c>
      <c r="G22" s="90">
        <v>590</v>
      </c>
    </row>
    <row r="23" spans="3:7" ht="15">
      <c r="C23" s="53" t="s">
        <v>726</v>
      </c>
      <c r="D23" s="50" t="s">
        <v>700</v>
      </c>
      <c r="E23" s="57">
        <v>19</v>
      </c>
      <c r="F23" s="57">
        <v>2</v>
      </c>
      <c r="G23" s="90">
        <v>195</v>
      </c>
    </row>
    <row r="24" spans="3:7" ht="15">
      <c r="C24" s="53" t="s">
        <v>727</v>
      </c>
      <c r="D24" s="50" t="s">
        <v>700</v>
      </c>
      <c r="E24" s="57">
        <v>1</v>
      </c>
      <c r="F24" s="57">
        <v>2</v>
      </c>
      <c r="G24" s="90">
        <v>590</v>
      </c>
    </row>
    <row r="25" spans="3:7" ht="15">
      <c r="C25" s="53" t="s">
        <v>728</v>
      </c>
      <c r="D25" s="50" t="s">
        <v>700</v>
      </c>
      <c r="E25" s="57">
        <v>5</v>
      </c>
      <c r="F25" s="57">
        <v>3</v>
      </c>
      <c r="G25" s="90">
        <v>337</v>
      </c>
    </row>
    <row r="26" spans="3:7" ht="15">
      <c r="C26" s="53" t="s">
        <v>729</v>
      </c>
      <c r="D26" s="50" t="s">
        <v>700</v>
      </c>
      <c r="E26" s="57">
        <v>6</v>
      </c>
      <c r="F26" s="57">
        <v>3</v>
      </c>
      <c r="G26" s="90">
        <v>337</v>
      </c>
    </row>
    <row r="27" spans="3:7" ht="15">
      <c r="C27" s="53" t="s">
        <v>730</v>
      </c>
      <c r="D27" s="50" t="s">
        <v>700</v>
      </c>
      <c r="E27" s="57">
        <v>7</v>
      </c>
      <c r="F27" s="57">
        <v>3</v>
      </c>
      <c r="G27" s="90">
        <v>337</v>
      </c>
    </row>
    <row r="28" spans="3:7" ht="15">
      <c r="C28" s="53" t="s">
        <v>737</v>
      </c>
      <c r="D28" s="30" t="s">
        <v>701</v>
      </c>
      <c r="E28" s="49"/>
      <c r="F28" s="49"/>
      <c r="G28" s="90"/>
    </row>
    <row r="29" spans="3:7" ht="15">
      <c r="C29" s="53" t="s">
        <v>520</v>
      </c>
      <c r="D29" s="50" t="s">
        <v>701</v>
      </c>
      <c r="E29" s="57">
        <v>318</v>
      </c>
      <c r="F29" s="57">
        <v>2</v>
      </c>
      <c r="G29" s="90">
        <v>400</v>
      </c>
    </row>
    <row r="30" spans="3:7" ht="15">
      <c r="C30" s="53" t="s">
        <v>522</v>
      </c>
      <c r="D30" s="50" t="s">
        <v>701</v>
      </c>
      <c r="E30" s="57">
        <v>319</v>
      </c>
      <c r="F30" s="57">
        <v>2</v>
      </c>
      <c r="G30" s="90">
        <v>400</v>
      </c>
    </row>
    <row r="31" spans="3:7" ht="15">
      <c r="C31" s="53" t="s">
        <v>524</v>
      </c>
      <c r="D31" s="50" t="s">
        <v>701</v>
      </c>
      <c r="E31" s="57">
        <v>300</v>
      </c>
      <c r="F31" s="57">
        <v>3</v>
      </c>
      <c r="G31" s="90">
        <v>351</v>
      </c>
    </row>
    <row r="32" spans="3:7" ht="15">
      <c r="C32" s="53" t="s">
        <v>775</v>
      </c>
      <c r="D32" s="50" t="s">
        <v>701</v>
      </c>
      <c r="E32" s="57">
        <v>306</v>
      </c>
      <c r="F32" s="57">
        <v>2</v>
      </c>
      <c r="G32" s="90">
        <v>510</v>
      </c>
    </row>
    <row r="33" spans="3:7" ht="15">
      <c r="C33" s="53" t="s">
        <v>738</v>
      </c>
      <c r="D33" s="30" t="s">
        <v>739</v>
      </c>
      <c r="E33" s="49"/>
      <c r="F33" s="49"/>
      <c r="G33" s="90"/>
    </row>
    <row r="34" spans="3:7" ht="15">
      <c r="C34" s="53" t="s">
        <v>526</v>
      </c>
      <c r="D34" s="50" t="s">
        <v>739</v>
      </c>
      <c r="E34" s="57">
        <v>210</v>
      </c>
      <c r="F34" s="57">
        <v>2</v>
      </c>
      <c r="G34" s="90">
        <v>449</v>
      </c>
    </row>
    <row r="35" spans="3:7" ht="15">
      <c r="C35" s="53" t="s">
        <v>527</v>
      </c>
      <c r="D35" s="50" t="s">
        <v>739</v>
      </c>
      <c r="E35" s="57">
        <v>206</v>
      </c>
      <c r="F35" s="57">
        <v>3</v>
      </c>
      <c r="G35" s="90">
        <v>391</v>
      </c>
    </row>
    <row r="36" spans="3:7" ht="15">
      <c r="C36" s="53" t="s">
        <v>741</v>
      </c>
      <c r="D36" s="30" t="s">
        <v>740</v>
      </c>
      <c r="E36" s="49"/>
      <c r="F36" s="49"/>
      <c r="G36" s="90"/>
    </row>
    <row r="37" spans="3:7" ht="15">
      <c r="C37" s="53" t="s">
        <v>532</v>
      </c>
      <c r="D37" s="50" t="s">
        <v>740</v>
      </c>
      <c r="E37" s="57">
        <v>10</v>
      </c>
      <c r="F37" s="57">
        <v>1</v>
      </c>
      <c r="G37" s="90">
        <v>400</v>
      </c>
    </row>
    <row r="38" spans="3:7" ht="15">
      <c r="C38" s="53" t="s">
        <v>534</v>
      </c>
      <c r="D38" s="50" t="s">
        <v>740</v>
      </c>
      <c r="E38" s="57">
        <v>9</v>
      </c>
      <c r="F38" s="57">
        <v>2</v>
      </c>
      <c r="G38" s="90">
        <v>332</v>
      </c>
    </row>
    <row r="39" spans="3:7" ht="15">
      <c r="C39" s="53" t="s">
        <v>536</v>
      </c>
      <c r="D39" s="50" t="s">
        <v>740</v>
      </c>
      <c r="E39" s="57">
        <v>1</v>
      </c>
      <c r="F39" s="57">
        <v>3</v>
      </c>
      <c r="G39" s="90">
        <v>254</v>
      </c>
    </row>
    <row r="40" spans="3:7" ht="18.75" customHeight="1">
      <c r="C40" s="53" t="s">
        <v>742</v>
      </c>
      <c r="D40" s="30" t="s">
        <v>743</v>
      </c>
      <c r="E40" s="49"/>
      <c r="F40" s="49"/>
      <c r="G40" s="90"/>
    </row>
    <row r="41" spans="3:7" ht="19.5" customHeight="1">
      <c r="C41" s="53" t="s">
        <v>539</v>
      </c>
      <c r="D41" s="50" t="s">
        <v>743</v>
      </c>
      <c r="E41" s="57">
        <v>6</v>
      </c>
      <c r="F41" s="57">
        <v>2</v>
      </c>
      <c r="G41" s="90">
        <v>438</v>
      </c>
    </row>
    <row r="42" spans="3:7" ht="19.5" customHeight="1">
      <c r="C42" s="53" t="s">
        <v>541</v>
      </c>
      <c r="D42" s="50" t="s">
        <v>743</v>
      </c>
      <c r="E42" s="57">
        <v>7</v>
      </c>
      <c r="F42" s="57">
        <v>2</v>
      </c>
      <c r="G42" s="90">
        <v>438</v>
      </c>
    </row>
    <row r="43" spans="3:7" ht="15">
      <c r="C43" s="53" t="s">
        <v>744</v>
      </c>
      <c r="D43" s="30" t="s">
        <v>710</v>
      </c>
      <c r="E43" s="49"/>
      <c r="F43" s="49"/>
      <c r="G43" s="90"/>
    </row>
    <row r="44" spans="3:7" ht="15">
      <c r="C44" s="53" t="s">
        <v>546</v>
      </c>
      <c r="D44" s="50" t="s">
        <v>710</v>
      </c>
      <c r="E44" s="57">
        <v>1</v>
      </c>
      <c r="F44" s="57">
        <v>1</v>
      </c>
      <c r="G44" s="90">
        <v>665</v>
      </c>
    </row>
    <row r="45" spans="3:7" ht="15">
      <c r="C45" s="53" t="s">
        <v>548</v>
      </c>
      <c r="D45" s="50" t="s">
        <v>710</v>
      </c>
      <c r="E45" s="57">
        <v>12</v>
      </c>
      <c r="F45" s="57">
        <v>1</v>
      </c>
      <c r="G45" s="90">
        <v>665</v>
      </c>
    </row>
    <row r="46" spans="3:7" ht="15">
      <c r="C46" s="53" t="s">
        <v>745</v>
      </c>
      <c r="D46" s="50" t="s">
        <v>710</v>
      </c>
      <c r="E46" s="57">
        <v>2</v>
      </c>
      <c r="F46" s="57">
        <v>1</v>
      </c>
      <c r="G46" s="90">
        <v>665</v>
      </c>
    </row>
    <row r="47" spans="3:7" ht="15">
      <c r="C47" s="53" t="s">
        <v>746</v>
      </c>
      <c r="D47" s="50" t="s">
        <v>710</v>
      </c>
      <c r="E47" s="57">
        <v>10</v>
      </c>
      <c r="F47" s="57">
        <v>2</v>
      </c>
      <c r="G47" s="90">
        <v>584</v>
      </c>
    </row>
    <row r="48" spans="3:7" ht="15">
      <c r="C48" s="53" t="s">
        <v>747</v>
      </c>
      <c r="D48" s="30" t="s">
        <v>715</v>
      </c>
      <c r="E48" s="49"/>
      <c r="F48" s="49"/>
      <c r="G48" s="90"/>
    </row>
    <row r="49" spans="3:7" ht="15">
      <c r="C49" s="53" t="s">
        <v>551</v>
      </c>
      <c r="D49" s="50" t="s">
        <v>715</v>
      </c>
      <c r="E49" s="57">
        <v>19</v>
      </c>
      <c r="F49" s="57">
        <v>1</v>
      </c>
      <c r="G49" s="90">
        <v>400</v>
      </c>
    </row>
    <row r="50" spans="3:7" ht="15">
      <c r="C50" s="53" t="s">
        <v>553</v>
      </c>
      <c r="D50" s="50" t="s">
        <v>715</v>
      </c>
      <c r="E50" s="57">
        <v>18</v>
      </c>
      <c r="F50" s="57">
        <v>2</v>
      </c>
      <c r="G50" s="90">
        <v>351</v>
      </c>
    </row>
    <row r="51" spans="3:7" ht="15">
      <c r="C51" s="53" t="s">
        <v>748</v>
      </c>
      <c r="D51" s="50" t="s">
        <v>715</v>
      </c>
      <c r="E51" s="57">
        <v>2</v>
      </c>
      <c r="F51" s="57">
        <v>3</v>
      </c>
      <c r="G51" s="90">
        <v>312</v>
      </c>
    </row>
    <row r="52" spans="3:7" ht="15">
      <c r="C52" s="53" t="s">
        <v>749</v>
      </c>
      <c r="D52" s="50" t="s">
        <v>715</v>
      </c>
      <c r="E52" s="57">
        <v>3</v>
      </c>
      <c r="F52" s="57">
        <v>3</v>
      </c>
      <c r="G52" s="90">
        <v>312</v>
      </c>
    </row>
    <row r="53" spans="3:7" ht="15">
      <c r="C53" s="61">
        <v>10</v>
      </c>
      <c r="D53" s="59" t="s">
        <v>750</v>
      </c>
      <c r="E53" s="58"/>
      <c r="F53" s="58"/>
      <c r="G53" s="90"/>
    </row>
    <row r="54" spans="3:7" ht="15">
      <c r="C54" s="62" t="s">
        <v>556</v>
      </c>
      <c r="D54" s="60" t="s">
        <v>750</v>
      </c>
      <c r="E54" s="57">
        <v>6</v>
      </c>
      <c r="F54" s="57">
        <v>2</v>
      </c>
      <c r="G54" s="90">
        <v>1221</v>
      </c>
    </row>
    <row r="55" spans="3:7" ht="12.75">
      <c r="C55" s="54"/>
      <c r="D55" s="55"/>
      <c r="E55" s="55"/>
      <c r="F55" s="55"/>
      <c r="G55" s="56"/>
    </row>
    <row r="56" spans="3:7" ht="12.75">
      <c r="C56" s="54"/>
      <c r="D56" s="55"/>
      <c r="E56" s="55"/>
      <c r="F56" s="55"/>
      <c r="G56" s="56"/>
    </row>
    <row r="57" spans="3:7" ht="15.75">
      <c r="C57" s="86" t="s">
        <v>770</v>
      </c>
      <c r="D57" s="87"/>
      <c r="E57" s="87"/>
      <c r="F57" s="87"/>
      <c r="G57" s="88" t="s">
        <v>763</v>
      </c>
    </row>
    <row r="58" spans="3:7" ht="12.75">
      <c r="C58" s="54"/>
      <c r="D58" s="55"/>
      <c r="E58" s="55"/>
      <c r="F58" s="55"/>
      <c r="G58" s="56"/>
    </row>
    <row r="59" spans="4:6" ht="12.75">
      <c r="D59" s="14"/>
      <c r="E59" s="14"/>
      <c r="F59" s="14"/>
    </row>
    <row r="60" spans="4:6" ht="12.75">
      <c r="D60" s="14"/>
      <c r="E60" s="14"/>
      <c r="F60" s="14"/>
    </row>
    <row r="61" spans="4:6" ht="12.75">
      <c r="D61" s="14"/>
      <c r="E61" s="14"/>
      <c r="F61" s="14"/>
    </row>
    <row r="62" spans="4:6" ht="12.75">
      <c r="D62" s="14"/>
      <c r="E62" s="14"/>
      <c r="F62" s="14"/>
    </row>
    <row r="63" spans="4:6" ht="12.75">
      <c r="D63" s="14"/>
      <c r="E63" s="14"/>
      <c r="F63" s="14"/>
    </row>
    <row r="64" spans="4:6" ht="12.75">
      <c r="D64" s="14"/>
      <c r="E64" s="14"/>
      <c r="F64" s="14"/>
    </row>
    <row r="65" spans="4:6" ht="12.75">
      <c r="D65" s="14"/>
      <c r="E65" s="14"/>
      <c r="F65" s="14"/>
    </row>
    <row r="66" spans="4:6" ht="12.75">
      <c r="D66" s="14"/>
      <c r="E66" s="14"/>
      <c r="F66" s="14"/>
    </row>
    <row r="67" spans="4:6" ht="12.75">
      <c r="D67" s="14"/>
      <c r="E67" s="14"/>
      <c r="F67" s="14"/>
    </row>
    <row r="68" spans="4:6" ht="12.75">
      <c r="D68" s="14"/>
      <c r="E68" s="14"/>
      <c r="F68" s="14"/>
    </row>
    <row r="69" spans="4:6" ht="12.75">
      <c r="D69" s="14"/>
      <c r="E69" s="14"/>
      <c r="F69" s="14"/>
    </row>
    <row r="70" spans="4:6" ht="12.75">
      <c r="D70" s="14"/>
      <c r="E70" s="14"/>
      <c r="F70" s="14"/>
    </row>
    <row r="71" spans="4:6" ht="12.75">
      <c r="D71" s="14"/>
      <c r="E71" s="14"/>
      <c r="F71" s="14"/>
    </row>
    <row r="72" spans="4:6" ht="12.75">
      <c r="D72" s="14"/>
      <c r="E72" s="14"/>
      <c r="F72" s="14"/>
    </row>
    <row r="73" spans="4:6" ht="12.75">
      <c r="D73" s="14"/>
      <c r="E73" s="14"/>
      <c r="F73" s="14"/>
    </row>
    <row r="74" spans="4:6" ht="12.75">
      <c r="D74" s="14"/>
      <c r="E74" s="14"/>
      <c r="F74" s="14"/>
    </row>
    <row r="75" spans="4:6" ht="12.75">
      <c r="D75" s="14"/>
      <c r="E75" s="14"/>
      <c r="F75" s="14"/>
    </row>
    <row r="76" spans="4:6" ht="12.75">
      <c r="D76" s="14"/>
      <c r="E76" s="14"/>
      <c r="F76" s="14"/>
    </row>
    <row r="77" spans="4:6" ht="12.75">
      <c r="D77" s="14"/>
      <c r="E77" s="14"/>
      <c r="F77" s="14"/>
    </row>
    <row r="78" spans="4:6" ht="12.75">
      <c r="D78" s="14"/>
      <c r="E78" s="14"/>
      <c r="F78" s="14"/>
    </row>
    <row r="79" spans="4:6" ht="12.75">
      <c r="D79" s="14"/>
      <c r="E79" s="14"/>
      <c r="F79" s="14"/>
    </row>
    <row r="80" spans="4:6" ht="12.75">
      <c r="D80" s="14"/>
      <c r="E80" s="14"/>
      <c r="F80" s="14"/>
    </row>
    <row r="81" spans="4:6" ht="12.75">
      <c r="D81" s="14"/>
      <c r="E81" s="14"/>
      <c r="F81" s="14"/>
    </row>
    <row r="82" spans="4:6" ht="12.75">
      <c r="D82" s="14"/>
      <c r="E82" s="14"/>
      <c r="F82" s="14"/>
    </row>
  </sheetData>
  <sheetProtection/>
  <mergeCells count="7">
    <mergeCell ref="D3:G3"/>
    <mergeCell ref="D4:G4"/>
    <mergeCell ref="C6:G8"/>
    <mergeCell ref="C11:C12"/>
    <mergeCell ref="D11:D12"/>
    <mergeCell ref="E11:F11"/>
    <mergeCell ref="G11:G12"/>
  </mergeCells>
  <printOptions/>
  <pageMargins left="0.26" right="0.15748031496062992" top="0.56" bottom="0.67" header="0.5118110236220472" footer="0.5118110236220472"/>
  <pageSetup fitToHeight="1" fitToWidth="1" horizontalDpi="600" verticalDpi="600" orientation="portrait" paperSize="9" scale="83" r:id="rId1"/>
  <rowBreaks count="1" manualBreakCount="1">
    <brk id="6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Ekaterina</cp:lastModifiedBy>
  <cp:lastPrinted>2013-12-13T13:46:54Z</cp:lastPrinted>
  <dcterms:created xsi:type="dcterms:W3CDTF">1996-10-08T23:32:33Z</dcterms:created>
  <dcterms:modified xsi:type="dcterms:W3CDTF">2013-12-24T05:33:56Z</dcterms:modified>
  <cp:category/>
  <cp:version/>
  <cp:contentType/>
  <cp:contentStatus/>
</cp:coreProperties>
</file>